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4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media/image1.wmf" ContentType="image/x-wmf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t &amp; Southern 2024 IOM Table" sheetId="1" state="visible" r:id="rId3"/>
    <sheet name="Chipstead-1 Race Positions" sheetId="2" state="visible" r:id="rId4"/>
    <sheet name="Chipstead-1 Points Calculator" sheetId="3" state="visible" r:id="rId5"/>
    <sheet name="Hampton Court Race Positions" sheetId="4" state="visible" r:id="rId6"/>
    <sheet name="Hampton Court Points Calculato" sheetId="5" state="visible" r:id="rId7"/>
    <sheet name="Eastbourne Race Positions" sheetId="6" state="visible" r:id="rId8"/>
    <sheet name="Eastbourne Points Calculator" sheetId="7" state="visible" r:id="rId9"/>
    <sheet name="Eastbourne-2 Race Positions" sheetId="8" state="visible" r:id="rId10"/>
    <sheet name="Eastbourne-2 Points Calculator" sheetId="9" state="visible" r:id="rId11"/>
    <sheet name="Chipstead-2 Race Results" sheetId="10" state="visible" r:id="rId12"/>
    <sheet name="Chipstead-2 Points Calculator" sheetId="11" state="visible" r:id="rId13"/>
    <sheet name="Sheet1" sheetId="12" state="visible" r:id="rId14"/>
    <sheet name="2019 Competitors" sheetId="13" state="hidden" r:id="rId15"/>
  </sheets>
  <externalReferences>
    <externalReference r:id="rId16"/>
    <externalReference r:id="rId17"/>
    <externalReference r:id="rId18"/>
    <externalReference r:id="rId19"/>
  </externalReferences>
  <definedNames>
    <definedName function="false" hidden="false" localSheetId="0" name="_xlnm.Print_Area" vbProcedure="false">'Met &amp; Southern 2024 IOM Table'!$A$1:$U$5</definedName>
    <definedName function="false" hidden="true" localSheetId="0" name="_xlnm._FilterDatabase" vbProcedure="false">'Met &amp; Southern 2024 IOM Table'!$A$2:$P$33</definedName>
    <definedName function="false" hidden="false" name="a" vbProcedure="false">'[1]Race results'!$C$8:$E$156</definedName>
    <definedName function="false" hidden="false" name="No_Boats" vbProcedure="false">'chipstead-2 race results'!#ref!</definedName>
    <definedName function="false" hidden="false" name="No_Races" vbProcedure="false">'chipstead-2 race results'!#ref!</definedName>
    <definedName function="false" hidden="false" name="q" vbProcedure="false">'[2]Race results'!$CA$8:$CC$156</definedName>
    <definedName function="false" hidden="false" name="Race01Results" vbProcedure="false">'[3]Race results'!$C$8:$E$156</definedName>
    <definedName function="false" hidden="false" name="Race02Results" vbProcedure="false">'[3]Race results'!$G$8:$I$156</definedName>
    <definedName function="false" hidden="false" name="Race03Results" vbProcedure="false">'[3]Race results'!$K$8:$M$156</definedName>
    <definedName function="false" hidden="false" name="Race04Results" vbProcedure="false">'[3]Race results'!$O$8:$Q$156</definedName>
    <definedName function="false" hidden="false" name="Race05Results" vbProcedure="false">'[3]Race results'!$S$8:$U$156</definedName>
    <definedName function="false" hidden="false" name="Race06Results" vbProcedure="false">'[3]Race results'!$W$8:$Y$156</definedName>
    <definedName function="false" hidden="false" name="Race07Results" vbProcedure="false">'[3]Race results'!$AA$8:$AC$156</definedName>
    <definedName function="false" hidden="false" name="Race08Results" vbProcedure="false">'[3]Race results'!$AE$8:$AG$156</definedName>
    <definedName function="false" hidden="false" name="Race09Results" vbProcedure="false">'[3]Race results'!$AI$8:$AK$156</definedName>
    <definedName function="false" hidden="false" name="Race10Results" vbProcedure="false">'[3]Race results'!$AM$8:$AO$156</definedName>
    <definedName function="false" hidden="false" name="Race11Results" vbProcedure="false">'[3]Race results'!$AQ$8:$AS$156</definedName>
    <definedName function="false" hidden="false" name="Race12Results" vbProcedure="false">'[3]Race results'!$AU$8:$AW$156</definedName>
    <definedName function="false" hidden="false" name="Race13Results" vbProcedure="false">'[3]Race results'!$AY$8:$BA$156</definedName>
    <definedName function="false" hidden="false" name="Race14Results" vbProcedure="false">'[3]Race results'!$BC$8:$BE$156</definedName>
    <definedName function="false" hidden="false" name="Race15Results" vbProcedure="false">'[3]Race results'!$BG$8:$BI$156</definedName>
    <definedName function="false" hidden="false" name="Race16Results" vbProcedure="false">'[3]Race results'!$BK$8:$BM$156</definedName>
    <definedName function="false" hidden="false" name="Race17Results" vbProcedure="false">'[3]Race results'!$BO$8:$BQ$156</definedName>
    <definedName function="false" hidden="false" name="Race18Results" vbProcedure="false">'[3]Race results'!$BS$8:$BU$156</definedName>
    <definedName function="false" hidden="false" name="Race19Results" vbProcedure="false">'[3]Race results'!$BW$8:$BY$156</definedName>
    <definedName function="false" hidden="false" name="Race20Results" vbProcedure="false">'[3]Race results'!$CA$8:$CC$156</definedName>
    <definedName function="false" hidden="false" name="Race21Results" vbProcedure="false">'[3]Race results'!$CE$8:$CG$156</definedName>
    <definedName function="false" hidden="false" name="Race22Results" vbProcedure="false">'[3]Race results'!$CI$8:$CK$156</definedName>
    <definedName function="false" hidden="false" name="Race23Results" vbProcedure="false">'[3]Race results'!$CM$8:$CO$156</definedName>
    <definedName function="false" hidden="false" name="Race24Results" vbProcedure="false">'[3]Race results'!$CQ$8:$CS$156</definedName>
    <definedName function="false" hidden="false" name="Race25Results" vbProcedure="false">'[3]Race results'!$CU$8:$CW$156</definedName>
    <definedName function="false" hidden="false" name="Race26Results" vbProcedure="false">'[3]Race results'!$CY$8:$DA$156</definedName>
    <definedName function="false" hidden="false" name="Race27Results" vbProcedure="false">'[3]Race results'!$DC$8:$DE$156</definedName>
    <definedName function="false" hidden="false" name="Race28Results" vbProcedure="false">'[3]Race results'!$DG$8:$DI$156</definedName>
    <definedName function="false" hidden="false" name="Race29Results" vbProcedure="false">'[3]Race results'!$DK$8:$DM$156</definedName>
    <definedName function="false" hidden="false" name="Race30Results" vbProcedure="false">'[3]Race results'!$DO$8:$DQ$156</definedName>
    <definedName function="false" hidden="false" name="Race31Results" vbProcedure="false">'[3]Race results'!$DS$8:$DU$156</definedName>
    <definedName function="false" hidden="false" name="Race32Results" vbProcedure="false">'[3]Race results'!$DW$8:$DY$156</definedName>
    <definedName function="false" hidden="false" name="Race33Results" vbProcedure="false">'[3]Race results'!$EA$8:$EC$156</definedName>
    <definedName function="false" hidden="false" name="Race34Results" vbProcedure="false">'[3]Race results'!$EE$8:$EG$156</definedName>
    <definedName function="false" hidden="false" name="Race35Results" vbProcedure="false">'[3]Race results'!$EI$8:$EK$156</definedName>
    <definedName function="false" hidden="false" name="Race36Results" vbProcedure="false">'[3]Race results'!$EM$8:$EO$156</definedName>
    <definedName function="false" hidden="false" name="Race37Results" vbProcedure="false">'[3]Race results'!$EQ$8:$ES$156</definedName>
    <definedName function="false" hidden="false" name="Race38Results" vbProcedure="false">'[3]Race results'!$EU$8:$EW$156</definedName>
    <definedName function="false" hidden="false" name="Race39Results" vbProcedure="false">'[3]Race results'!$EY$8:$FA$156</definedName>
    <definedName function="false" hidden="false" name="Race40Results" vbProcedure="false">'[3]Race results'!$FC$8:$FE$156</definedName>
    <definedName function="false" hidden="false" name="Race41Results" vbProcedure="false">'[3]Race results'!$FG$8:$FI$156</definedName>
    <definedName function="false" hidden="false" name="w" vbProcedure="false">'[2]Race results'!$CI$8:$CK$156</definedName>
    <definedName function="false" hidden="false" name="x" vbProcedure="false">'[4]Race results'!$AU$8:$AW$156</definedName>
    <definedName function="false" hidden="false" name="z" vbProcedure="false">'[2]Race results'!$C$8:$E$156</definedName>
  </definedNames>
  <calcPr iterateCount="100" refMode="A1" iterate="true" iterateDelta="0.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<sst xmlns="http://schemas.openxmlformats.org/spreadsheetml/2006/main" count="551" uniqueCount="263">
  <si>
    <t xml:space="preserve">Met &amp; Southern IOM District Championship 2024</t>
  </si>
  <si>
    <t xml:space="preserve">6 races with 4 to count
Revised OCT24 to 4 races with 3 to count</t>
  </si>
  <si>
    <t xml:space="preserve">Finishing Positions</t>
  </si>
  <si>
    <t xml:space="preserve">Ranking Points</t>
  </si>
  <si>
    <t xml:space="preserve">RANKING</t>
  </si>
  <si>
    <t xml:space="preserve">MYA
No.</t>
  </si>
  <si>
    <t xml:space="preserve">Name</t>
  </si>
  <si>
    <t xml:space="preserve">Hull Type</t>
  </si>
  <si>
    <t xml:space="preserve">Club</t>
  </si>
  <si>
    <t xml:space="preserve">Met &amp; Southern - 1
Chipstead SC-RS
04-02-2024</t>
  </si>
  <si>
    <t xml:space="preserve">Met &amp; Southern - 2
Hampton Court MYC
CANCELLED</t>
  </si>
  <si>
    <t xml:space="preserve">Met &amp; Southern - 3
Eastbourne DMYC
09/06/2024</t>
  </si>
  <si>
    <t xml:space="preserve">Met &amp; Southern - 4
Datchet Water RS
06-10-2024
CANCELLED</t>
  </si>
  <si>
    <t xml:space="preserve">Met &amp; Southern - 5
Eastbourne DMYC
03-11-2024</t>
  </si>
  <si>
    <t xml:space="preserve">Met &amp; Southern - 6
Chipstead SC-RS
23-11-2029</t>
  </si>
  <si>
    <t xml:space="preserve">DISCARD - 1</t>
  </si>
  <si>
    <t xml:space="preserve">DISCARD - 2</t>
  </si>
  <si>
    <t xml:space="preserve">BEST 3 EVENTS</t>
  </si>
  <si>
    <t xml:space="preserve">POSITION</t>
  </si>
  <si>
    <t xml:space="preserve">Jeremy Collier</t>
  </si>
  <si>
    <t xml:space="preserve">Sedici</t>
  </si>
  <si>
    <t xml:space="preserve">Eastbourne DMYC</t>
  </si>
  <si>
    <t xml:space="preserve">Dave Allinson</t>
  </si>
  <si>
    <t xml:space="preserve">Britpop</t>
  </si>
  <si>
    <t xml:space="preserve">Chipstead SC - RS</t>
  </si>
  <si>
    <t xml:space="preserve">RO</t>
  </si>
  <si>
    <t xml:space="preserve">Anthony Marshall</t>
  </si>
  <si>
    <t xml:space="preserve">Venti</t>
  </si>
  <si>
    <t xml:space="preserve">Hove Lagoon MYC</t>
  </si>
  <si>
    <t xml:space="preserve">Stuart Ord-Hume</t>
  </si>
  <si>
    <t xml:space="preserve">4027</t>
  </si>
  <si>
    <t xml:space="preserve">Craig Richards</t>
  </si>
  <si>
    <t xml:space="preserve">Chimera</t>
  </si>
  <si>
    <t xml:space="preserve">Windrush MYC</t>
  </si>
  <si>
    <t xml:space="preserve">986</t>
  </si>
  <si>
    <t xml:space="preserve">Vernon Appleton</t>
  </si>
  <si>
    <t xml:space="preserve">Datchet Water RSC</t>
  </si>
  <si>
    <t xml:space="preserve">4395</t>
  </si>
  <si>
    <t xml:space="preserve">Nigel Barrow</t>
  </si>
  <si>
    <t xml:space="preserve">Alioth/Britpop</t>
  </si>
  <si>
    <t xml:space="preserve">Frensham Ponds MYC</t>
  </si>
  <si>
    <t xml:space="preserve">David Lindsay</t>
  </si>
  <si>
    <t xml:space="preserve">HCMYC</t>
  </si>
  <si>
    <t xml:space="preserve">Trevor Binks</t>
  </si>
  <si>
    <t xml:space="preserve">BritPop</t>
  </si>
  <si>
    <t xml:space="preserve">5</t>
  </si>
  <si>
    <t xml:space="preserve">Peter Stollery</t>
  </si>
  <si>
    <t xml:space="preserve">Isotonic</t>
  </si>
  <si>
    <t xml:space="preserve">Guildford MYC</t>
  </si>
  <si>
    <t xml:space="preserve">Terry Connell</t>
  </si>
  <si>
    <t xml:space="preserve">Austin Guerrier</t>
  </si>
  <si>
    <t xml:space="preserve">3546</t>
  </si>
  <si>
    <t xml:space="preserve">Robin Aldcroft</t>
  </si>
  <si>
    <t xml:space="preserve">Chipstead SC-RS</t>
  </si>
  <si>
    <t xml:space="preserve">2011</t>
  </si>
  <si>
    <t xml:space="preserve">Oliver Stollery</t>
  </si>
  <si>
    <t xml:space="preserve">3940</t>
  </si>
  <si>
    <t xml:space="preserve">Dorian Crease</t>
  </si>
  <si>
    <t xml:space="preserve">Two Islands RSC</t>
  </si>
  <si>
    <t xml:space="preserve">Peter Crisp</t>
  </si>
  <si>
    <t xml:space="preserve">Andrew French</t>
  </si>
  <si>
    <t xml:space="preserve">Alioth</t>
  </si>
  <si>
    <t xml:space="preserve">4436</t>
  </si>
  <si>
    <t xml:space="preserve">Peter Kemp</t>
  </si>
  <si>
    <t xml:space="preserve">3406</t>
  </si>
  <si>
    <t xml:space="preserve">Jim La Roche</t>
  </si>
  <si>
    <t xml:space="preserve">Coal House Fort</t>
  </si>
  <si>
    <t xml:space="preserve">Paul Wilson</t>
  </si>
  <si>
    <t xml:space="preserve">Ben Harker</t>
  </si>
  <si>
    <t xml:space="preserve">Huntingdon MYC</t>
  </si>
  <si>
    <t xml:space="preserve">John Crix</t>
  </si>
  <si>
    <t xml:space="preserve">Tony Guerrier</t>
  </si>
  <si>
    <t xml:space="preserve">V11</t>
  </si>
  <si>
    <t xml:space="preserve">Three Rivers MYC</t>
  </si>
  <si>
    <t xml:space="preserve">4646</t>
  </si>
  <si>
    <t xml:space="preserve">Simon Fairman</t>
  </si>
  <si>
    <t xml:space="preserve">MX14</t>
  </si>
  <si>
    <t xml:space="preserve">ROFWAC - Kirklees</t>
  </si>
  <si>
    <t xml:space="preserve">Rob Shoesmith</t>
  </si>
  <si>
    <t xml:space="preserve">Italiko</t>
  </si>
  <si>
    <t xml:space="preserve">1401</t>
  </si>
  <si>
    <t xml:space="preserve">George Startup</t>
  </si>
  <si>
    <t xml:space="preserve">Stephen Brown</t>
  </si>
  <si>
    <t xml:space="preserve">Huntingdon RYC</t>
  </si>
  <si>
    <t xml:space="preserve">3817</t>
  </si>
  <si>
    <t xml:space="preserve">Barrie Martin</t>
  </si>
  <si>
    <t xml:space="preserve">ISIS</t>
  </si>
  <si>
    <t xml:space="preserve">LMYC</t>
  </si>
  <si>
    <t xml:space="preserve">Chris Heath</t>
  </si>
  <si>
    <t xml:space="preserve">Mike Willett</t>
  </si>
  <si>
    <t xml:space="preserve">britpop</t>
  </si>
  <si>
    <t xml:space="preserve">Two Islands MYC</t>
  </si>
  <si>
    <t xml:space="preserve">Dave Andrews</t>
  </si>
  <si>
    <t xml:space="preserve">LMYC &amp; MYSA</t>
  </si>
  <si>
    <t xml:space="preserve">Ray Gibbons</t>
  </si>
  <si>
    <t xml:space="preserve">643</t>
  </si>
  <si>
    <t xml:space="preserve">Colin Honour</t>
  </si>
  <si>
    <t xml:space="preserve">Terry Connel</t>
  </si>
  <si>
    <t xml:space="preserve">Trtevor Binks</t>
  </si>
  <si>
    <t xml:space="preserve">Helm</t>
  </si>
  <si>
    <t xml:space="preserve">Place</t>
  </si>
  <si>
    <t xml:space="preserve">Points</t>
  </si>
  <si>
    <t xml:space="preserve">Entries = </t>
  </si>
  <si>
    <t xml:space="preserve">Ranking points =((S-F) x 100)/(S-1)</t>
  </si>
  <si>
    <t xml:space="preserve">F is the competitor's finishing position</t>
  </si>
  <si>
    <t xml:space="preserve">S is the number of competitors that are listed as having competed in the event. </t>
  </si>
  <si>
    <t xml:space="preserve">Chipstead SC</t>
  </si>
  <si>
    <t xml:space="preserve">Christopher Heath</t>
  </si>
  <si>
    <t xml:space="preserve">David Andrews</t>
  </si>
  <si>
    <t xml:space="preserve">Hampton Court</t>
  </si>
  <si>
    <t xml:space="preserve">Buurman</t>
  </si>
  <si>
    <t xml:space="preserve">2024 Vancouver Cup - M&amp;S District Championship Round 3</t>
  </si>
  <si>
    <t xml:space="preserve">Race Officer - John Mursell</t>
  </si>
  <si>
    <t xml:space="preserve">Posn</t>
  </si>
  <si>
    <t xml:space="preserve">Skipper</t>
  </si>
  <si>
    <t xml:space="preserve">Sail</t>
  </si>
  <si>
    <t xml:space="preserve">Hull</t>
  </si>
  <si>
    <t xml:space="preserve">Score</t>
  </si>
  <si>
    <t xml:space="preserve">Chipstead</t>
  </si>
  <si>
    <t xml:space="preserve">Stuart Orde_Hume</t>
  </si>
  <si>
    <t xml:space="preserve">Jes Collier</t>
  </si>
  <si>
    <t xml:space="preserve">Eastbourne</t>
  </si>
  <si>
    <t xml:space="preserve">Tony Marshall</t>
  </si>
  <si>
    <t xml:space="preserve">Hove Lagoon</t>
  </si>
  <si>
    <t xml:space="preserve">K2</t>
  </si>
  <si>
    <t xml:space="preserve">Datchet</t>
  </si>
  <si>
    <t xml:space="preserve">Eastbourne Vancouver Cup &amp; District Champs</t>
  </si>
  <si>
    <t xml:space="preserve">Robin Aldctroft</t>
  </si>
  <si>
    <t xml:space="preserve">Hampton Court Event</t>
  </si>
  <si>
    <t xml:space="preserve">Dave Cockerill</t>
  </si>
  <si>
    <t xml:space="preserve">Emsworth RSC</t>
  </si>
  <si>
    <t xml:space="preserve">Ken Binks</t>
  </si>
  <si>
    <t xml:space="preserve">David Cole</t>
  </si>
  <si>
    <t xml:space="preserve">John Gill</t>
  </si>
  <si>
    <t xml:space="preserve">Spock</t>
  </si>
  <si>
    <t xml:space="preserve">Chelmsford MBC</t>
  </si>
  <si>
    <t xml:space="preserve">Darin Ballington</t>
  </si>
  <si>
    <t xml:space="preserve">Manor Park RSC</t>
  </si>
  <si>
    <t xml:space="preserve">Dave Cotterill</t>
  </si>
  <si>
    <t xml:space="preserve">Colin Hatton</t>
  </si>
  <si>
    <t xml:space="preserve">DM3</t>
  </si>
  <si>
    <t xml:space="preserve">Robert Dyer</t>
  </si>
  <si>
    <t xml:space="preserve">Eastleigh &amp; District MBC</t>
  </si>
  <si>
    <t xml:space="preserve">Paul Turner</t>
  </si>
  <si>
    <t xml:space="preserve">Atlas</t>
  </si>
  <si>
    <t xml:space="preserve">John Taylor</t>
  </si>
  <si>
    <t xml:space="preserve">Rubix</t>
  </si>
  <si>
    <t xml:space="preserve">Fleetwood MY &amp; PBC</t>
  </si>
  <si>
    <t xml:space="preserve">Peter Copsey</t>
  </si>
  <si>
    <t xml:space="preserve">Kantun</t>
  </si>
  <si>
    <t xml:space="preserve">Roger Clifford</t>
  </si>
  <si>
    <t xml:space="preserve">Widget</t>
  </si>
  <si>
    <t xml:space="preserve">Martin Wilson</t>
  </si>
  <si>
    <t xml:space="preserve">Kantun-2</t>
  </si>
  <si>
    <t xml:space="preserve">Malcolm Appleton</t>
  </si>
  <si>
    <t xml:space="preserve">Darren Ellman-Baker</t>
  </si>
  <si>
    <t xml:space="preserve">Hove Lagoon MBC</t>
  </si>
  <si>
    <t xml:space="preserve">John Cleeve</t>
  </si>
  <si>
    <t xml:space="preserve">Rdye MYC</t>
  </si>
  <si>
    <t xml:space="preserve">Tony Connell</t>
  </si>
  <si>
    <t xml:space="preserve">Psycho</t>
  </si>
  <si>
    <t xml:space="preserve">Leon Buurman</t>
  </si>
  <si>
    <t xml:space="preserve">Robot</t>
  </si>
  <si>
    <t xml:space="preserve">Richard Calas</t>
  </si>
  <si>
    <t xml:space="preserve">Kantun SMS</t>
  </si>
  <si>
    <t xml:space="preserve">Denis Graham</t>
  </si>
  <si>
    <t xml:space="preserve">SMBC</t>
  </si>
  <si>
    <t xml:space="preserve">Fred Coker</t>
  </si>
  <si>
    <t xml:space="preserve">Elipsis</t>
  </si>
  <si>
    <t xml:space="preserve">David Kerridge</t>
  </si>
  <si>
    <t xml:space="preserve">Corbie</t>
  </si>
  <si>
    <t xml:space="preserve">William Grant</t>
  </si>
  <si>
    <t xml:space="preserve">Colin Trower</t>
  </si>
  <si>
    <t xml:space="preserve">Martin Graham</t>
  </si>
  <si>
    <t xml:space="preserve">V9</t>
  </si>
  <si>
    <t xml:space="preserve">3428</t>
  </si>
  <si>
    <t xml:space="preserve">David Hope</t>
  </si>
  <si>
    <t xml:space="preserve">Chelmsford MYC</t>
  </si>
  <si>
    <t xml:space="preserve">784</t>
  </si>
  <si>
    <t xml:space="preserve">Julia Hancock</t>
  </si>
  <si>
    <t xml:space="preserve">Hampton Court MYC</t>
  </si>
  <si>
    <t xml:space="preserve">4495</t>
  </si>
  <si>
    <t xml:space="preserve">Hugh Watson</t>
  </si>
  <si>
    <t xml:space="preserve">5053</t>
  </si>
  <si>
    <t xml:space="preserve">Nick Charles</t>
  </si>
  <si>
    <t xml:space="preserve">Ellipsis</t>
  </si>
  <si>
    <t xml:space="preserve">2408</t>
  </si>
  <si>
    <t xml:space="preserve">David Adam</t>
  </si>
  <si>
    <t xml:space="preserve">Met &amp; Southern IOM District Championship 2019
5 Events /4 to count 
Updated by Dave Allinson after Chipstead SC Round-1</t>
  </si>
  <si>
    <t xml:space="preserve">Met &amp; Southern - 1
Chipstead SC
09-02-2020</t>
  </si>
  <si>
    <t xml:space="preserve">Met &amp; Southern - 2
Hampton Court
08-03-2020</t>
  </si>
  <si>
    <t xml:space="preserve">Met &amp; Southern - 3
Datchet
31-05-2020</t>
  </si>
  <si>
    <t xml:space="preserve">Met &amp; Southern - 4
Eastbourne
13-09-2020</t>
  </si>
  <si>
    <t xml:space="preserve">Met &amp; Southern - 5
Chipstead SC
21-11-2020</t>
  </si>
  <si>
    <t xml:space="preserve">BEST 5 EVENTS</t>
  </si>
  <si>
    <t xml:space="preserve">Eastbourne MYC</t>
  </si>
  <si>
    <t xml:space="preserve">Manor Park </t>
  </si>
  <si>
    <t xml:space="preserve">Three Rivers</t>
  </si>
  <si>
    <t xml:space="preserve">Odd Egil Nordanger</t>
  </si>
  <si>
    <t xml:space="preserve">PeterTownsend</t>
  </si>
  <si>
    <t xml:space="preserve">Topico</t>
  </si>
  <si>
    <t xml:space="preserve">Barry Martin</t>
  </si>
  <si>
    <t xml:space="preserve">Isis</t>
  </si>
  <si>
    <t xml:space="preserve">Chipstead SC / LMYC &amp; MYSA</t>
  </si>
  <si>
    <t xml:space="preserve">Tracey Ballington</t>
  </si>
  <si>
    <t xml:space="preserve">ChrisTreagast</t>
  </si>
  <si>
    <t xml:space="preserve">Emsworth</t>
  </si>
  <si>
    <t xml:space="preserve">Coalhouse Fort</t>
  </si>
  <si>
    <t xml:space="preserve">3889</t>
  </si>
  <si>
    <t xml:space="preserve">Dibley DM3</t>
  </si>
  <si>
    <t xml:space="preserve">Phil Holliday</t>
  </si>
  <si>
    <t xml:space="preserve">Mike Adams</t>
  </si>
  <si>
    <t xml:space="preserve">Alternative</t>
  </si>
  <si>
    <t xml:space="preserve">Colin Goodman</t>
  </si>
  <si>
    <t xml:space="preserve">Chelmsford</t>
  </si>
  <si>
    <t xml:space="preserve">John Shorrock</t>
  </si>
  <si>
    <t xml:space="preserve">V10</t>
  </si>
  <si>
    <t xml:space="preserve">Three Rivers </t>
  </si>
  <si>
    <t xml:space="preserve">Jez Collier</t>
  </si>
  <si>
    <t xml:space="preserve">AKA</t>
  </si>
  <si>
    <t xml:space="preserve">Nigel Brown</t>
  </si>
  <si>
    <t xml:space="preserve">Gosport</t>
  </si>
  <si>
    <t xml:space="preserve">John Howell</t>
  </si>
  <si>
    <t xml:space="preserve">Ian Davies</t>
  </si>
  <si>
    <t xml:space="preserve">Poole</t>
  </si>
  <si>
    <t xml:space="preserve">Oliver Bangham</t>
  </si>
  <si>
    <t xml:space="preserve">John Stuart</t>
  </si>
  <si>
    <t xml:space="preserve">Stuart Ord-Hulme</t>
  </si>
  <si>
    <t xml:space="preserve">Chipstaed SC</t>
  </si>
  <si>
    <t xml:space="preserve">Peter Haskell</t>
  </si>
  <si>
    <t xml:space="preserve">Chipstead S C</t>
  </si>
  <si>
    <t xml:space="preserve">Richard Lord</t>
  </si>
  <si>
    <t xml:space="preserve">3132</t>
  </si>
  <si>
    <t xml:space="preserve">David Brown</t>
  </si>
  <si>
    <t xml:space="preserve">Jim Alderton</t>
  </si>
  <si>
    <t xml:space="preserve">Charles Clarke</t>
  </si>
  <si>
    <t xml:space="preserve">MMX</t>
  </si>
  <si>
    <t xml:space="preserve">Fractak-2</t>
  </si>
  <si>
    <t xml:space="preserve">Cheinze</t>
  </si>
  <si>
    <t xml:space="preserve">Two Islands</t>
  </si>
  <si>
    <t xml:space="preserve">392</t>
  </si>
  <si>
    <t xml:space="preserve">Anthony Marshal</t>
  </si>
  <si>
    <t xml:space="preserve">Lintel</t>
  </si>
  <si>
    <t xml:space="preserve">Chris Harris</t>
  </si>
  <si>
    <t xml:space="preserve">Windrush</t>
  </si>
  <si>
    <t xml:space="preserve">3458</t>
  </si>
  <si>
    <t xml:space="preserve">Clive Pellett</t>
  </si>
  <si>
    <t xml:space="preserve">Keith Allen</t>
  </si>
  <si>
    <t xml:space="preserve">2525</t>
  </si>
  <si>
    <t xml:space="preserve">Vic Padget</t>
  </si>
  <si>
    <t xml:space="preserve">John Andrews</t>
  </si>
  <si>
    <t xml:space="preserve">David Marten</t>
  </si>
  <si>
    <t xml:space="preserve">Remix 18</t>
  </si>
  <si>
    <t xml:space="preserve">3978</t>
  </si>
  <si>
    <t xml:space="preserve">Robert Shepperd</t>
  </si>
  <si>
    <t xml:space="preserve">TS2</t>
  </si>
  <si>
    <t xml:space="preserve">Phil Elford</t>
  </si>
  <si>
    <t xml:space="preserve">John Stuart-Mills</t>
  </si>
  <si>
    <t xml:space="preserve">Kantun 2</t>
  </si>
  <si>
    <t xml:space="preserve">John Horsfield</t>
  </si>
  <si>
    <t xml:space="preserve">914</t>
  </si>
  <si>
    <t xml:space="preserve">Jim Baldwin</t>
  </si>
  <si>
    <t xml:space="preserve">Billie Lee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</si>
</sst>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@"/>
  </numFmts>
  <fonts count="28">
    <font>
      <sz val="10"/>
      <color rgb="FF000000"/>
      <name val="Times New Roman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rgb="FFFFFFFF"/>
      <name val="Geneva"/>
      <family val="2"/>
      <charset val="1"/>
    </font>
    <font>
      <sz val="9"/>
      <color rgb="FFFFFFFF"/>
      <name val="Geneva"/>
      <family val="0"/>
      <charset val="1"/>
    </font>
    <font>
      <sz val="10"/>
      <name val="Arial"/>
      <family val="2"/>
      <charset val="1"/>
    </font>
    <font>
      <sz val="8.5"/>
      <color rgb="FF000000"/>
      <name val="Arial"/>
      <family val="2"/>
      <charset val="1"/>
    </font>
    <font>
      <sz val="8.5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8.5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.5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Times New Roman"/>
      <family val="1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sz val="9"/>
      <color rgb="FF000000"/>
      <name val="Times New Roman"/>
      <family val="1"/>
      <charset val="1"/>
    </font>
    <font>
      <b val="true"/>
      <sz val="10"/>
      <color rgb="FF000000"/>
      <name val="Arial"/>
      <family val="2"/>
      <charset val="1"/>
    </font>
    <font>
      <sz val="15"/>
      <color rgb="FF000000"/>
      <name val="Tahoma"/>
      <family val="2"/>
      <charset val="1"/>
    </font>
    <font>
      <b val="true"/>
      <sz val="10"/>
      <color rgb="FF000000"/>
      <name val="Times New Roman"/>
      <family val="1"/>
      <charset val="1"/>
    </font>
    <font>
      <sz val="7"/>
      <color rgb="FF000000"/>
      <name val="Tahoma"/>
      <family val="2"/>
      <charset val="1"/>
    </font>
    <font>
      <sz val="7"/>
      <color rgb="FFFFFFFF"/>
      <name val="Tahoma"/>
      <family val="2"/>
      <charset val="1"/>
    </font>
    <font>
      <sz val="9"/>
      <name val="Arial"/>
      <family val="2"/>
      <charset val="1"/>
    </font>
    <font>
      <b val="true"/>
      <sz val="9"/>
      <color rgb="FF000000"/>
      <name val="Arial"/>
      <family val="2"/>
      <charset val="1"/>
    </font>
    <font>
      <sz val="9"/>
      <color rgb="FF000000"/>
      <name val="Tahoma"/>
      <family val="2"/>
      <charset val="1"/>
    </font>
    <font>
      <b val="true"/>
      <sz val="8.5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4" tint="0.7999"/>
        <bgColor rgb="FFCCFFFF"/>
      </patternFill>
    </fill>
  </fills>
  <borders count="5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12" fillId="0" borderId="7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2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0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2" fillId="0" borderId="9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1" fillId="0" borderId="1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5" fontId="13" fillId="0" borderId="14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6" fontId="6" fillId="0" borderId="15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6" fillId="0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0" borderId="1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3" fillId="0" borderId="15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5" fontId="6" fillId="0" borderId="1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3" fillId="0" borderId="16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14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5" fontId="15" fillId="0" borderId="15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5" fontId="16" fillId="0" borderId="16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5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5" fontId="13" fillId="0" borderId="17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4" fontId="6" fillId="0" borderId="1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1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6" fillId="0" borderId="1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3" fillId="0" borderId="18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5" fontId="9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6" fillId="0" borderId="1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3" fillId="0" borderId="19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5" fontId="16" fillId="0" borderId="19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6" fontId="6" fillId="0" borderId="1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6" fillId="0" borderId="1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1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3" fillId="0" borderId="1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3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6" fillId="0" borderId="1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6" fillId="0" borderId="18" xfId="2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17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5" fontId="17" fillId="0" borderId="18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3" fillId="2" borderId="1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7" fillId="0" borderId="11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6" fontId="6" fillId="0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6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7" fillId="0" borderId="12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6" fontId="6" fillId="0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0" borderId="12" xfId="2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0" borderId="1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3" fillId="0" borderId="12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5" fontId="17" fillId="0" borderId="20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6" fontId="6" fillId="0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6" fillId="0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7" fillId="0" borderId="21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4" fontId="9" fillId="0" borderId="1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3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6" fontId="11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6" fontId="11" fillId="0" borderId="2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3" xfId="2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11" fillId="0" borderId="2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24" xfId="2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26" xfId="2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2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11" fillId="0" borderId="2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11" fillId="0" borderId="28" xfId="2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21" fillId="0" borderId="3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3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3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4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6" fontId="6" fillId="0" borderId="23" xfId="2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6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22" xfId="2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7" fillId="0" borderId="34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6" fontId="24" fillId="0" borderId="3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24" fillId="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7" fillId="0" borderId="35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5" fontId="17" fillId="0" borderId="19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5" fontId="8" fillId="0" borderId="1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24" fillId="0" borderId="1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7" fillId="0" borderId="15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5" fontId="17" fillId="0" borderId="36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5" fontId="17" fillId="0" borderId="16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5" fontId="25" fillId="0" borderId="14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5" fontId="19" fillId="0" borderId="15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5" fontId="25" fillId="0" borderId="16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4" fontId="17" fillId="0" borderId="3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7" fillId="2" borderId="3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7" fillId="0" borderId="1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7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7" fillId="0" borderId="3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7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8" fillId="0" borderId="1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24" fillId="0" borderId="1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5" fontId="17" fillId="0" borderId="14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4" fontId="17" fillId="0" borderId="3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6" fillId="2" borderId="3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10" fillId="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0" fillId="0" borderId="3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1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3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24" fillId="0" borderId="3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4" fillId="0" borderId="34" xfId="2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7" fillId="0" borderId="37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4" fontId="17" fillId="0" borderId="3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38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4" fontId="7" fillId="0" borderId="3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3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3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7" fillId="0" borderId="3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24" fillId="0" borderId="3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7" fillId="0" borderId="1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7" fillId="0" borderId="3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7" fillId="0" borderId="1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8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4" fillId="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4" fillId="0" borderId="3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7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3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3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3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24" fillId="0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7" fillId="0" borderId="39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5" fontId="17" fillId="0" borderId="13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5" fontId="25" fillId="0" borderId="19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6" fontId="6" fillId="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0" borderId="3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0" borderId="1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9" fillId="0" borderId="1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25" fillId="0" borderId="17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5" fontId="19" fillId="0" borderId="18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6" fontId="6" fillId="0" borderId="34" xfId="2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6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0" fillId="0" borderId="2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4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2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2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1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5" fontId="7" fillId="0" borderId="41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6" fontId="10" fillId="0" borderId="34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10" fillId="0" borderId="4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7" fillId="0" borderId="17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5" fontId="7" fillId="0" borderId="18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5" fontId="7" fillId="0" borderId="19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4" fontId="8" fillId="0" borderId="2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7" fillId="0" borderId="43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5" fontId="27" fillId="0" borderId="44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5" fontId="27" fillId="0" borderId="45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4" fontId="10" fillId="0" borderId="3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4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0" fillId="0" borderId="3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7" fillId="0" borderId="14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4" fontId="10" fillId="0" borderId="1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7" fillId="0" borderId="15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5" fontId="7" fillId="0" borderId="16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5" fontId="10" fillId="0" borderId="1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10" fillId="0" borderId="34" xfId="2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4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0" fillId="0" borderId="1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3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10" fillId="0" borderId="4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7" fillId="0" borderId="11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5" fontId="7" fillId="0" borderId="12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5" fontId="7" fillId="0" borderId="13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5" fontId="7" fillId="0" borderId="47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5" fontId="10" fillId="0" borderId="4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7" fillId="0" borderId="49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5" fontId="7" fillId="0" borderId="50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5" fontId="7" fillId="0" borderId="51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4" fontId="7" fillId="0" borderId="4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8" fillId="0" borderId="3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2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10" fillId="0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5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10" fillId="0" borderId="5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7" fillId="0" borderId="30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5" fontId="10" fillId="0" borderId="4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4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3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4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0" fillId="0" borderId="3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5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8" fillId="0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3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7" fillId="0" borderId="10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5" fontId="27" fillId="0" borderId="56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5" fontId="27" fillId="0" borderId="47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5" fontId="27" fillId="0" borderId="48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4" fontId="7" fillId="0" borderId="3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6" fontId="10" fillId="0" borderId="3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4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7" fillId="0" borderId="48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4" fontId="7" fillId="0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57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4" fontId="10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4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4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46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efault 1" xfId="20"/>
    <cellStyle name="Default 2" xfId="21"/>
    <cellStyle name="Normal 2" xfId="22"/>
  </cellStyles>
  <dxfs count="5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ont>
        <b val="1"/>
        <i val="0"/>
        <color rgb="FFFFFF00"/>
      </font>
      <fill>
        <patternFill>
          <bgColor rgb="FFFF00FF"/>
        </patternFill>
      </fill>
    </dxf>
    <dxf>
      <font>
        <b val="1"/>
        <i val="0"/>
        <color rgb="FFFFFF00"/>
      </font>
      <fill>
        <patternFill>
          <bgColor rgb="FFFF00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externalLink" Target="externalLinks/externalLink1.xml"/><Relationship Id="rId17" Type="http://schemas.openxmlformats.org/officeDocument/2006/relationships/externalLink" Target="externalLinks/externalLink2.xml"/><Relationship Id="rId18" Type="http://schemas.openxmlformats.org/officeDocument/2006/relationships/externalLink" Target="externalLinks/externalLink3.xml"/><Relationship Id="rId19" Type="http://schemas.openxmlformats.org/officeDocument/2006/relationships/externalLink" Target="externalLinks/externalLink4.xml"/><Relationship Id="rId20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25</xdr:col>
      <xdr:colOff>168120</xdr:colOff>
      <xdr:row>33</xdr:row>
      <xdr:rowOff>123840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0" y="0"/>
          <a:ext cx="10904760" cy="546732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Documents%20and%20Settings/dallins3/My%20Documents/CHIPSTEAD%20RADIO%20SAILING/Chipstead%20Results/Open%20Meeting%20Results/IO&#8237;M%20-%202020/HMS2016%20Scoring%20v3b%20IOM%20OPEN%20v0.FINAL.xlsm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Documents%20and%20Settings/dallins3/My%20Documents/Downloads/Results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Documents%20and%20Settings/dallins3/Application%20Data/Microsoft/Excel/Hampton%20Court%20Met%20and%20Southern%20IOM%202019.xlsm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Documents%20and%20Settings/dallins3/My%20Documents/Downloads/M&amp;S%20IOM%20District%20Championship%20%20rd%203.xlsm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Race results"/>
      <sheetName val="Score Sheet"/>
      <sheetName val="COVER PAGE"/>
      <sheetName val="Summary"/>
      <sheetName val="Seeding Example"/>
      <sheetName val="Averages"/>
      <sheetName val="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Race results"/>
      <sheetName val="Score Sheet"/>
      <sheetName val="COVER PAGE"/>
      <sheetName val="Summary"/>
      <sheetName val="Seeding Example"/>
      <sheetName val="Averages"/>
      <sheetName val="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Race results"/>
      <sheetName val="Score Sheet"/>
      <sheetName val="COVER PAGE"/>
      <sheetName val="Summary"/>
      <sheetName val="Seeding Example"/>
      <sheetName val="Averages"/>
      <sheetName val="Worksheet"/>
      <sheetName val="Hampton Court Met and Southern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Race results"/>
      <sheetName val="Score Sheet"/>
      <sheetName val="COVER PAGE"/>
      <sheetName val="Summary"/>
      <sheetName val="Seeding Example"/>
      <sheetName val="Averages"/>
      <sheetName val="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46"/>
  <sheetViews>
    <sheetView showFormulas="false" showGridLines="tru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A24" activeCellId="0" sqref="A24"/>
    </sheetView>
  </sheetViews>
  <sheetFormatPr defaultColWidth="9.33203125" defaultRowHeight="12.75" zeroHeight="false" outlineLevelRow="0" outlineLevelCol="0"/>
  <cols>
    <col collapsed="false" customWidth="true" hidden="false" outlineLevel="0" max="1" min="1" style="1" width="5.66"/>
    <col collapsed="false" customWidth="true" hidden="false" outlineLevel="0" max="2" min="2" style="2" width="16.98"/>
    <col collapsed="false" customWidth="true" hidden="false" outlineLevel="0" max="3" min="3" style="3" width="14.33"/>
    <col collapsed="false" customWidth="true" hidden="false" outlineLevel="0" max="4" min="4" style="2" width="22.55"/>
    <col collapsed="false" customWidth="true" hidden="false" outlineLevel="0" max="5" min="5" style="3" width="7.78"/>
    <col collapsed="false" customWidth="true" hidden="false" outlineLevel="0" max="6" min="6" style="3" width="7.44"/>
    <col collapsed="false" customWidth="true" hidden="false" outlineLevel="0" max="13" min="7" style="3" width="7.78"/>
    <col collapsed="false" customWidth="true" hidden="false" outlineLevel="0" max="15" min="14" style="3" width="7.44"/>
    <col collapsed="false" customWidth="true" hidden="false" outlineLevel="0" max="16" min="16" style="3" width="7.78"/>
    <col collapsed="false" customWidth="true" hidden="false" outlineLevel="0" max="17" min="17" style="3" width="1.66"/>
    <col collapsed="false" customWidth="true" hidden="false" outlineLevel="0" max="18" min="18" style="3" width="4"/>
    <col collapsed="false" customWidth="true" hidden="false" outlineLevel="0" max="19" min="19" style="3" width="7.33"/>
    <col collapsed="false" customWidth="true" hidden="false" outlineLevel="0" max="20" min="20" style="4" width="4.22"/>
    <col collapsed="false" customWidth="true" hidden="false" outlineLevel="0" max="21" min="21" style="3" width="2.78"/>
    <col collapsed="false" customWidth="false" hidden="false" outlineLevel="0" max="22" min="22" style="3" width="9.33"/>
    <col collapsed="false" customWidth="true" hidden="false" outlineLevel="0" max="23" min="23" style="3" width="9.66"/>
    <col collapsed="false" customWidth="false" hidden="false" outlineLevel="0" max="16384" min="24" style="3" width="9.33"/>
  </cols>
  <sheetData>
    <row r="1" customFormat="false" ht="75.75" hidden="false" customHeight="true" outlineLevel="0" collapsed="false">
      <c r="A1" s="5"/>
      <c r="B1" s="6" t="s">
        <v>0</v>
      </c>
      <c r="C1" s="7" t="s">
        <v>1</v>
      </c>
      <c r="D1" s="8"/>
      <c r="E1" s="9" t="s">
        <v>2</v>
      </c>
      <c r="F1" s="10"/>
      <c r="G1" s="10"/>
      <c r="H1" s="10"/>
      <c r="I1" s="10"/>
      <c r="J1" s="11"/>
      <c r="K1" s="9" t="s">
        <v>3</v>
      </c>
      <c r="L1" s="10"/>
      <c r="M1" s="10"/>
      <c r="N1" s="10"/>
      <c r="O1" s="10"/>
      <c r="P1" s="11"/>
      <c r="Q1" s="12"/>
      <c r="R1" s="13" t="s">
        <v>4</v>
      </c>
      <c r="S1" s="14"/>
      <c r="T1" s="15"/>
      <c r="U1" s="16"/>
    </row>
    <row r="2" customFormat="false" ht="83.25" hidden="false" customHeight="true" outlineLevel="0" collapsed="false">
      <c r="A2" s="17" t="s">
        <v>5</v>
      </c>
      <c r="B2" s="18" t="s">
        <v>6</v>
      </c>
      <c r="C2" s="19" t="s">
        <v>7</v>
      </c>
      <c r="D2" s="18" t="s">
        <v>8</v>
      </c>
      <c r="E2" s="20" t="s">
        <v>9</v>
      </c>
      <c r="F2" s="20" t="s">
        <v>10</v>
      </c>
      <c r="G2" s="20" t="s">
        <v>11</v>
      </c>
      <c r="H2" s="20" t="s">
        <v>12</v>
      </c>
      <c r="I2" s="20" t="s">
        <v>13</v>
      </c>
      <c r="J2" s="21" t="s">
        <v>14</v>
      </c>
      <c r="K2" s="20" t="s">
        <v>9</v>
      </c>
      <c r="L2" s="20" t="s">
        <v>10</v>
      </c>
      <c r="M2" s="20" t="s">
        <v>11</v>
      </c>
      <c r="N2" s="20" t="s">
        <v>12</v>
      </c>
      <c r="O2" s="20" t="s">
        <v>13</v>
      </c>
      <c r="P2" s="21" t="s">
        <v>14</v>
      </c>
      <c r="Q2" s="22"/>
      <c r="R2" s="23" t="s">
        <v>15</v>
      </c>
      <c r="S2" s="23" t="s">
        <v>16</v>
      </c>
      <c r="T2" s="24" t="s">
        <v>17</v>
      </c>
      <c r="U2" s="25" t="s">
        <v>18</v>
      </c>
    </row>
    <row r="3" customFormat="false" ht="12" hidden="false" customHeight="true" outlineLevel="0" collapsed="false">
      <c r="A3" s="26" t="n">
        <v>2657</v>
      </c>
      <c r="B3" s="27" t="s">
        <v>19</v>
      </c>
      <c r="C3" s="28" t="s">
        <v>20</v>
      </c>
      <c r="D3" s="29" t="s">
        <v>21</v>
      </c>
      <c r="E3" s="30" t="n">
        <v>8</v>
      </c>
      <c r="F3" s="30"/>
      <c r="G3" s="30" t="n">
        <v>3</v>
      </c>
      <c r="H3" s="30"/>
      <c r="I3" s="30" t="n">
        <v>1</v>
      </c>
      <c r="J3" s="30" t="n">
        <v>1</v>
      </c>
      <c r="K3" s="30" t="n">
        <v>67</v>
      </c>
      <c r="L3" s="31" t="n">
        <v>0</v>
      </c>
      <c r="M3" s="30" t="n">
        <v>80</v>
      </c>
      <c r="N3" s="30" t="n">
        <v>0</v>
      </c>
      <c r="O3" s="30" t="n">
        <v>100</v>
      </c>
      <c r="P3" s="32" t="n">
        <v>100</v>
      </c>
      <c r="Q3" s="33"/>
      <c r="R3" s="34" t="n">
        <f aca="false">SMALL(K3:P3,3)</f>
        <v>67</v>
      </c>
      <c r="S3" s="34" t="n">
        <f aca="false">SMALL(K3:P3,2)</f>
        <v>0</v>
      </c>
      <c r="T3" s="35" t="n">
        <f aca="false">SUM(K3:P3)-SMALL(K3:P3,3)</f>
        <v>280</v>
      </c>
      <c r="U3" s="36" t="n">
        <v>1</v>
      </c>
      <c r="V3" s="37"/>
    </row>
    <row r="4" customFormat="false" ht="12" hidden="false" customHeight="true" outlineLevel="0" collapsed="false">
      <c r="A4" s="38" t="n">
        <v>1396</v>
      </c>
      <c r="B4" s="39" t="s">
        <v>22</v>
      </c>
      <c r="C4" s="40" t="s">
        <v>23</v>
      </c>
      <c r="D4" s="41" t="s">
        <v>24</v>
      </c>
      <c r="E4" s="42" t="s">
        <v>25</v>
      </c>
      <c r="F4" s="40"/>
      <c r="G4" s="42" t="n">
        <v>1</v>
      </c>
      <c r="H4" s="42"/>
      <c r="I4" s="42" t="n">
        <v>2</v>
      </c>
      <c r="J4" s="42"/>
      <c r="K4" s="43" t="n">
        <f aca="false">AVERAGE(M4,O4,P4)</f>
        <v>62.6666666666667</v>
      </c>
      <c r="L4" s="44" t="n">
        <v>0</v>
      </c>
      <c r="M4" s="42" t="n">
        <v>100</v>
      </c>
      <c r="N4" s="42" t="n">
        <v>0</v>
      </c>
      <c r="O4" s="42" t="n">
        <v>88</v>
      </c>
      <c r="P4" s="45" t="n">
        <v>0</v>
      </c>
      <c r="Q4" s="33"/>
      <c r="R4" s="34" t="n">
        <f aca="false">SMALL(K4:P4,3)</f>
        <v>0</v>
      </c>
      <c r="S4" s="34" t="n">
        <f aca="false">SMALL(K4:P4,2)</f>
        <v>0</v>
      </c>
      <c r="T4" s="35" t="n">
        <f aca="false">SUM(K4:P4)-SMALL(K4:P4,3)</f>
        <v>250.666666666667</v>
      </c>
      <c r="U4" s="46" t="n">
        <v>2</v>
      </c>
      <c r="V4" s="37"/>
      <c r="Y4" s="37"/>
    </row>
    <row r="5" customFormat="false" ht="12" hidden="false" customHeight="true" outlineLevel="0" collapsed="false">
      <c r="A5" s="38" t="n">
        <v>3192</v>
      </c>
      <c r="B5" s="47" t="s">
        <v>26</v>
      </c>
      <c r="C5" s="48" t="s">
        <v>27</v>
      </c>
      <c r="D5" s="47" t="s">
        <v>28</v>
      </c>
      <c r="E5" s="42"/>
      <c r="F5" s="42"/>
      <c r="G5" s="42" t="n">
        <v>4</v>
      </c>
      <c r="H5" s="42"/>
      <c r="I5" s="42" t="n">
        <v>3</v>
      </c>
      <c r="J5" s="42"/>
      <c r="K5" s="43" t="n">
        <v>0</v>
      </c>
      <c r="L5" s="44" t="n">
        <v>0</v>
      </c>
      <c r="M5" s="42" t="n">
        <v>70</v>
      </c>
      <c r="N5" s="42" t="n">
        <v>0</v>
      </c>
      <c r="O5" s="42" t="n">
        <v>75</v>
      </c>
      <c r="P5" s="45" t="n">
        <v>0</v>
      </c>
      <c r="Q5" s="33"/>
      <c r="R5" s="34" t="n">
        <f aca="false">SMALL(K5:P5,3)</f>
        <v>0</v>
      </c>
      <c r="S5" s="34" t="n">
        <f aca="false">SMALL(K5:P5,2)</f>
        <v>0</v>
      </c>
      <c r="T5" s="35" t="n">
        <f aca="false">SUM(K5:P5)-SMALL(K5:P5,3)</f>
        <v>145</v>
      </c>
      <c r="U5" s="36" t="n">
        <v>3</v>
      </c>
      <c r="Y5" s="37"/>
    </row>
    <row r="6" customFormat="false" ht="12" hidden="false" customHeight="true" outlineLevel="0" collapsed="false">
      <c r="A6" s="49"/>
      <c r="B6" s="50" t="s">
        <v>29</v>
      </c>
      <c r="C6" s="51" t="s">
        <v>23</v>
      </c>
      <c r="D6" s="41" t="s">
        <v>24</v>
      </c>
      <c r="E6" s="42" t="s">
        <v>25</v>
      </c>
      <c r="F6" s="51"/>
      <c r="G6" s="51" t="n">
        <v>2</v>
      </c>
      <c r="H6" s="51"/>
      <c r="I6" s="51"/>
      <c r="J6" s="51"/>
      <c r="K6" s="43" t="n">
        <f aca="false">AVERAGE(M6,O6,P6)</f>
        <v>30</v>
      </c>
      <c r="L6" s="44" t="n">
        <v>0</v>
      </c>
      <c r="M6" s="42" t="n">
        <v>90</v>
      </c>
      <c r="N6" s="42" t="n">
        <v>0</v>
      </c>
      <c r="O6" s="42" t="n">
        <v>0</v>
      </c>
      <c r="P6" s="45" t="n">
        <v>0</v>
      </c>
      <c r="Q6" s="52"/>
      <c r="R6" s="34" t="n">
        <f aca="false">SMALL(K6:P6,3)</f>
        <v>0</v>
      </c>
      <c r="S6" s="34" t="n">
        <f aca="false">SMALL(K6:P6,2)</f>
        <v>0</v>
      </c>
      <c r="T6" s="35" t="n">
        <f aca="false">SUM(K6:P6)-SMALL(K6:P6,3)</f>
        <v>120</v>
      </c>
      <c r="U6" s="46" t="n">
        <v>4</v>
      </c>
      <c r="Y6" s="37"/>
    </row>
    <row r="7" customFormat="false" ht="12" hidden="false" customHeight="true" outlineLevel="0" collapsed="false">
      <c r="A7" s="53" t="s">
        <v>30</v>
      </c>
      <c r="B7" s="47" t="s">
        <v>31</v>
      </c>
      <c r="C7" s="48" t="s">
        <v>32</v>
      </c>
      <c r="D7" s="47" t="s">
        <v>33</v>
      </c>
      <c r="E7" s="54" t="n">
        <v>1</v>
      </c>
      <c r="F7" s="54"/>
      <c r="G7" s="54"/>
      <c r="H7" s="54"/>
      <c r="I7" s="54"/>
      <c r="J7" s="54"/>
      <c r="K7" s="43" t="n">
        <v>100</v>
      </c>
      <c r="L7" s="44" t="n">
        <v>0</v>
      </c>
      <c r="M7" s="42" t="n">
        <v>0</v>
      </c>
      <c r="N7" s="42" t="n">
        <v>0</v>
      </c>
      <c r="O7" s="42" t="n">
        <v>0</v>
      </c>
      <c r="P7" s="45" t="n">
        <v>0</v>
      </c>
      <c r="Q7" s="33"/>
      <c r="R7" s="34" t="n">
        <f aca="false">SMALL(K7:P7,3)</f>
        <v>0</v>
      </c>
      <c r="S7" s="34" t="n">
        <f aca="false">SMALL(K7:P7,2)</f>
        <v>0</v>
      </c>
      <c r="T7" s="35" t="n">
        <f aca="false">SUM(K7:P7)-SMALL(K7:P7,3)</f>
        <v>100</v>
      </c>
      <c r="U7" s="36" t="n">
        <v>5</v>
      </c>
      <c r="Y7" s="37"/>
    </row>
    <row r="8" customFormat="false" ht="12" hidden="false" customHeight="true" outlineLevel="0" collapsed="false">
      <c r="A8" s="53" t="s">
        <v>34</v>
      </c>
      <c r="B8" s="47" t="s">
        <v>35</v>
      </c>
      <c r="C8" s="48" t="s">
        <v>23</v>
      </c>
      <c r="D8" s="47" t="s">
        <v>36</v>
      </c>
      <c r="E8" s="54" t="n">
        <v>10</v>
      </c>
      <c r="F8" s="54"/>
      <c r="G8" s="54" t="n">
        <v>7</v>
      </c>
      <c r="H8" s="54"/>
      <c r="I8" s="54"/>
      <c r="J8" s="54"/>
      <c r="K8" s="43" t="n">
        <v>57</v>
      </c>
      <c r="L8" s="44" t="n">
        <v>0</v>
      </c>
      <c r="M8" s="42" t="n">
        <v>40</v>
      </c>
      <c r="N8" s="42" t="n">
        <v>0</v>
      </c>
      <c r="O8" s="42" t="n">
        <v>0</v>
      </c>
      <c r="P8" s="45" t="n">
        <v>0</v>
      </c>
      <c r="Q8" s="33"/>
      <c r="R8" s="34" t="n">
        <f aca="false">SMALL(K8:P8,3)</f>
        <v>0</v>
      </c>
      <c r="S8" s="34" t="n">
        <f aca="false">SMALL(K8:P8,2)</f>
        <v>0</v>
      </c>
      <c r="T8" s="35" t="n">
        <f aca="false">SUM(K8:P8)-SMALL(K8:P8,3)</f>
        <v>97</v>
      </c>
      <c r="U8" s="46" t="n">
        <v>6</v>
      </c>
      <c r="Y8" s="37"/>
    </row>
    <row r="9" customFormat="false" ht="12" hidden="false" customHeight="true" outlineLevel="0" collapsed="false">
      <c r="A9" s="53" t="s">
        <v>37</v>
      </c>
      <c r="B9" s="47" t="s">
        <v>38</v>
      </c>
      <c r="C9" s="48" t="s">
        <v>39</v>
      </c>
      <c r="D9" s="47" t="s">
        <v>40</v>
      </c>
      <c r="E9" s="54" t="n">
        <v>2</v>
      </c>
      <c r="F9" s="54"/>
      <c r="G9" s="54"/>
      <c r="H9" s="54"/>
      <c r="I9" s="54"/>
      <c r="J9" s="54"/>
      <c r="K9" s="43" t="n">
        <v>95</v>
      </c>
      <c r="L9" s="44" t="n">
        <v>0</v>
      </c>
      <c r="M9" s="42" t="n">
        <v>0</v>
      </c>
      <c r="N9" s="42" t="n">
        <v>0</v>
      </c>
      <c r="O9" s="42" t="n">
        <v>0</v>
      </c>
      <c r="P9" s="45" t="n">
        <v>0</v>
      </c>
      <c r="Q9" s="33"/>
      <c r="R9" s="34" t="n">
        <f aca="false">SMALL(K9:P9,3)</f>
        <v>0</v>
      </c>
      <c r="S9" s="34" t="n">
        <f aca="false">SMALL(K9:P9,2)</f>
        <v>0</v>
      </c>
      <c r="T9" s="35" t="n">
        <f aca="false">SUM(K9:P9)-SMALL(K9:P9,3)</f>
        <v>95</v>
      </c>
      <c r="U9" s="36" t="n">
        <v>7</v>
      </c>
      <c r="V9" s="37"/>
      <c r="Y9" s="37"/>
    </row>
    <row r="10" customFormat="false" ht="12" hidden="false" customHeight="true" outlineLevel="0" collapsed="false">
      <c r="A10" s="49" t="n">
        <v>4459</v>
      </c>
      <c r="B10" s="50" t="s">
        <v>41</v>
      </c>
      <c r="C10" s="51" t="s">
        <v>20</v>
      </c>
      <c r="D10" s="41" t="s">
        <v>42</v>
      </c>
      <c r="E10" s="42" t="n">
        <v>3</v>
      </c>
      <c r="F10" s="51"/>
      <c r="G10" s="51"/>
      <c r="H10" s="51"/>
      <c r="I10" s="51"/>
      <c r="J10" s="51"/>
      <c r="K10" s="43" t="n">
        <v>90</v>
      </c>
      <c r="L10" s="44" t="n">
        <v>0</v>
      </c>
      <c r="M10" s="42" t="n">
        <v>0</v>
      </c>
      <c r="N10" s="42" t="n">
        <v>0</v>
      </c>
      <c r="O10" s="42" t="n">
        <v>0</v>
      </c>
      <c r="P10" s="45" t="n">
        <v>0</v>
      </c>
      <c r="Q10" s="52"/>
      <c r="R10" s="34" t="n">
        <f aca="false">SMALL(K10:P10,3)</f>
        <v>0</v>
      </c>
      <c r="S10" s="34" t="n">
        <f aca="false">SMALL(K10:P10,2)</f>
        <v>0</v>
      </c>
      <c r="T10" s="35" t="n">
        <f aca="false">SUM(K10:P10)-SMALL(K10:P10,3)</f>
        <v>90</v>
      </c>
      <c r="U10" s="46" t="n">
        <v>8</v>
      </c>
      <c r="V10" s="37"/>
      <c r="Y10" s="37"/>
    </row>
    <row r="11" customFormat="false" ht="12" hidden="false" customHeight="true" outlineLevel="0" collapsed="false">
      <c r="A11" s="38" t="n">
        <v>724</v>
      </c>
      <c r="B11" s="55" t="s">
        <v>43</v>
      </c>
      <c r="C11" s="48" t="s">
        <v>44</v>
      </c>
      <c r="D11" s="47" t="s">
        <v>21</v>
      </c>
      <c r="E11" s="42"/>
      <c r="F11" s="42"/>
      <c r="G11" s="42" t="n">
        <v>6</v>
      </c>
      <c r="H11" s="42"/>
      <c r="I11" s="42" t="n">
        <v>6</v>
      </c>
      <c r="J11" s="42"/>
      <c r="K11" s="43" t="n">
        <v>0</v>
      </c>
      <c r="L11" s="44" t="n">
        <v>0</v>
      </c>
      <c r="M11" s="42" t="n">
        <v>50</v>
      </c>
      <c r="N11" s="42" t="n">
        <v>0</v>
      </c>
      <c r="O11" s="42" t="n">
        <v>38</v>
      </c>
      <c r="P11" s="45" t="n">
        <v>0</v>
      </c>
      <c r="Q11" s="33"/>
      <c r="R11" s="34" t="n">
        <f aca="false">SMALL(K11:P11,3)</f>
        <v>0</v>
      </c>
      <c r="S11" s="34" t="n">
        <f aca="false">SMALL(K11:P11,2)</f>
        <v>0</v>
      </c>
      <c r="T11" s="35" t="n">
        <f aca="false">SUM(K11:P11)-SMALL(K11:P11,3)</f>
        <v>88</v>
      </c>
      <c r="U11" s="36" t="n">
        <v>9</v>
      </c>
      <c r="V11" s="37"/>
      <c r="Y11" s="37"/>
    </row>
    <row r="12" customFormat="false" ht="12" hidden="false" customHeight="true" outlineLevel="0" collapsed="false">
      <c r="A12" s="53" t="s">
        <v>45</v>
      </c>
      <c r="B12" s="56" t="s">
        <v>46</v>
      </c>
      <c r="C12" s="48" t="s">
        <v>47</v>
      </c>
      <c r="D12" s="47" t="s">
        <v>48</v>
      </c>
      <c r="E12" s="54" t="n">
        <v>4</v>
      </c>
      <c r="F12" s="54"/>
      <c r="G12" s="54"/>
      <c r="H12" s="54"/>
      <c r="I12" s="54"/>
      <c r="J12" s="54"/>
      <c r="K12" s="43" t="n">
        <v>86</v>
      </c>
      <c r="L12" s="44" t="n">
        <v>0</v>
      </c>
      <c r="M12" s="42" t="n">
        <v>0</v>
      </c>
      <c r="N12" s="42" t="n">
        <v>0</v>
      </c>
      <c r="O12" s="42" t="n">
        <v>0</v>
      </c>
      <c r="P12" s="45" t="n">
        <v>0</v>
      </c>
      <c r="Q12" s="33"/>
      <c r="R12" s="34" t="n">
        <f aca="false">SMALL(K12:P12,3)</f>
        <v>0</v>
      </c>
      <c r="S12" s="34" t="n">
        <f aca="false">SMALL(K12:P12,2)</f>
        <v>0</v>
      </c>
      <c r="T12" s="35" t="n">
        <f aca="false">SUM(K12:P12)-SMALL(K12:P12,3)</f>
        <v>86</v>
      </c>
      <c r="U12" s="46" t="n">
        <v>10</v>
      </c>
      <c r="V12" s="37"/>
      <c r="Y12" s="37"/>
    </row>
    <row r="13" customFormat="false" ht="12" hidden="false" customHeight="true" outlineLevel="0" collapsed="false">
      <c r="A13" s="38"/>
      <c r="B13" s="50" t="s">
        <v>49</v>
      </c>
      <c r="C13" s="48" t="s">
        <v>23</v>
      </c>
      <c r="D13" s="41" t="s">
        <v>21</v>
      </c>
      <c r="E13" s="42"/>
      <c r="F13" s="42"/>
      <c r="G13" s="42" t="n">
        <v>9</v>
      </c>
      <c r="H13" s="42"/>
      <c r="I13" s="42" t="n">
        <v>4</v>
      </c>
      <c r="J13" s="42"/>
      <c r="K13" s="43" t="n">
        <v>0</v>
      </c>
      <c r="L13" s="44" t="n">
        <v>0</v>
      </c>
      <c r="M13" s="42" t="n">
        <v>20</v>
      </c>
      <c r="N13" s="42" t="n">
        <v>0</v>
      </c>
      <c r="O13" s="42" t="n">
        <v>63</v>
      </c>
      <c r="P13" s="45" t="n">
        <v>0</v>
      </c>
      <c r="Q13" s="33"/>
      <c r="R13" s="34" t="n">
        <f aca="false">SMALL(K13:P13,3)</f>
        <v>0</v>
      </c>
      <c r="S13" s="34" t="n">
        <f aca="false">SMALL(K13:P13,2)</f>
        <v>0</v>
      </c>
      <c r="T13" s="35" t="n">
        <f aca="false">SUM(K13:P13)-SMALL(K13:P13,3)</f>
        <v>83</v>
      </c>
      <c r="U13" s="36" t="n">
        <v>11</v>
      </c>
      <c r="V13" s="37"/>
      <c r="Y13" s="37"/>
    </row>
    <row r="14" customFormat="false" ht="12" hidden="false" customHeight="true" outlineLevel="0" collapsed="false">
      <c r="A14" s="38" t="n">
        <v>900</v>
      </c>
      <c r="B14" s="55" t="s">
        <v>50</v>
      </c>
      <c r="C14" s="48" t="s">
        <v>27</v>
      </c>
      <c r="D14" s="47" t="s">
        <v>36</v>
      </c>
      <c r="E14" s="42" t="n">
        <v>5</v>
      </c>
      <c r="F14" s="42"/>
      <c r="G14" s="42"/>
      <c r="H14" s="42"/>
      <c r="I14" s="42"/>
      <c r="J14" s="42"/>
      <c r="K14" s="42" t="n">
        <v>81</v>
      </c>
      <c r="L14" s="44" t="n">
        <v>0</v>
      </c>
      <c r="M14" s="42" t="n">
        <v>0</v>
      </c>
      <c r="N14" s="42" t="n">
        <v>0</v>
      </c>
      <c r="O14" s="42" t="n">
        <v>0</v>
      </c>
      <c r="P14" s="45" t="n">
        <v>0</v>
      </c>
      <c r="Q14" s="33"/>
      <c r="R14" s="34" t="n">
        <f aca="false">SMALL(K14:P14,3)</f>
        <v>0</v>
      </c>
      <c r="S14" s="34" t="n">
        <f aca="false">SMALL(K14:P14,2)</f>
        <v>0</v>
      </c>
      <c r="T14" s="35" t="n">
        <f aca="false">SUM(K14:P14)-SMALL(K14:P14,3)</f>
        <v>81</v>
      </c>
      <c r="U14" s="46" t="n">
        <v>12</v>
      </c>
      <c r="V14" s="37"/>
      <c r="Y14" s="37"/>
    </row>
    <row r="15" customFormat="false" ht="12" hidden="false" customHeight="true" outlineLevel="0" collapsed="false">
      <c r="A15" s="53" t="s">
        <v>51</v>
      </c>
      <c r="B15" s="47" t="s">
        <v>52</v>
      </c>
      <c r="C15" s="48" t="s">
        <v>23</v>
      </c>
      <c r="D15" s="47" t="s">
        <v>53</v>
      </c>
      <c r="E15" s="54" t="n">
        <v>16</v>
      </c>
      <c r="F15" s="54"/>
      <c r="G15" s="54"/>
      <c r="H15" s="54"/>
      <c r="I15" s="54"/>
      <c r="J15" s="54" t="n">
        <v>2</v>
      </c>
      <c r="K15" s="43" t="n">
        <v>29</v>
      </c>
      <c r="L15" s="44" t="n">
        <v>0</v>
      </c>
      <c r="M15" s="42" t="n">
        <v>0</v>
      </c>
      <c r="N15" s="42" t="n">
        <v>0</v>
      </c>
      <c r="O15" s="42" t="n">
        <v>0</v>
      </c>
      <c r="P15" s="45" t="n">
        <v>50</v>
      </c>
      <c r="Q15" s="33"/>
      <c r="R15" s="34" t="n">
        <f aca="false">SMALL(K15:P15,3)</f>
        <v>0</v>
      </c>
      <c r="S15" s="34" t="n">
        <f aca="false">SMALL(K15:P15,2)</f>
        <v>0</v>
      </c>
      <c r="T15" s="35" t="n">
        <f aca="false">SUM(K15:P15)-SMALL(K15:P15,3)</f>
        <v>79</v>
      </c>
      <c r="U15" s="36" t="n">
        <v>13</v>
      </c>
      <c r="V15" s="37"/>
      <c r="Y15" s="37"/>
    </row>
    <row r="16" customFormat="false" ht="12" hidden="false" customHeight="true" outlineLevel="0" collapsed="false">
      <c r="A16" s="53" t="s">
        <v>54</v>
      </c>
      <c r="B16" s="47" t="s">
        <v>55</v>
      </c>
      <c r="C16" s="48" t="s">
        <v>23</v>
      </c>
      <c r="D16" s="47" t="s">
        <v>48</v>
      </c>
      <c r="E16" s="54" t="n">
        <v>6</v>
      </c>
      <c r="F16" s="54"/>
      <c r="G16" s="54"/>
      <c r="H16" s="54"/>
      <c r="I16" s="54"/>
      <c r="J16" s="54"/>
      <c r="K16" s="43" t="n">
        <v>76</v>
      </c>
      <c r="L16" s="44" t="n">
        <v>0</v>
      </c>
      <c r="M16" s="42" t="n">
        <v>0</v>
      </c>
      <c r="N16" s="42" t="n">
        <v>0</v>
      </c>
      <c r="O16" s="42" t="n">
        <v>0</v>
      </c>
      <c r="P16" s="45" t="n">
        <v>0</v>
      </c>
      <c r="Q16" s="33"/>
      <c r="R16" s="34" t="n">
        <f aca="false">SMALL(K16:P16,3)</f>
        <v>0</v>
      </c>
      <c r="S16" s="34" t="n">
        <f aca="false">SMALL(K16:P16,2)</f>
        <v>0</v>
      </c>
      <c r="T16" s="35" t="n">
        <f aca="false">SUM(K16:P16)-SMALL(K16:P16,3)</f>
        <v>76</v>
      </c>
      <c r="U16" s="46" t="n">
        <v>14</v>
      </c>
      <c r="V16" s="37"/>
      <c r="Y16" s="37"/>
    </row>
    <row r="17" customFormat="false" ht="12" hidden="false" customHeight="true" outlineLevel="0" collapsed="false">
      <c r="A17" s="53" t="s">
        <v>56</v>
      </c>
      <c r="B17" s="56" t="s">
        <v>57</v>
      </c>
      <c r="C17" s="48" t="s">
        <v>23</v>
      </c>
      <c r="D17" s="47" t="s">
        <v>58</v>
      </c>
      <c r="E17" s="54" t="n">
        <v>7</v>
      </c>
      <c r="F17" s="54"/>
      <c r="G17" s="54"/>
      <c r="H17" s="54"/>
      <c r="I17" s="54"/>
      <c r="J17" s="54"/>
      <c r="K17" s="43" t="n">
        <v>71</v>
      </c>
      <c r="L17" s="44" t="n">
        <v>0</v>
      </c>
      <c r="M17" s="42" t="n">
        <v>0</v>
      </c>
      <c r="N17" s="42" t="n">
        <v>0</v>
      </c>
      <c r="O17" s="42" t="n">
        <v>0</v>
      </c>
      <c r="P17" s="45" t="n">
        <v>0</v>
      </c>
      <c r="Q17" s="33"/>
      <c r="R17" s="34" t="n">
        <f aca="false">SMALL(K17:P17,3)</f>
        <v>0</v>
      </c>
      <c r="S17" s="34" t="n">
        <f aca="false">SMALL(K17:P17,2)</f>
        <v>0</v>
      </c>
      <c r="T17" s="35" t="n">
        <f aca="false">SUM(K17:P17)-SMALL(K17:P17,3)</f>
        <v>71</v>
      </c>
      <c r="U17" s="36" t="n">
        <v>15</v>
      </c>
      <c r="V17" s="37"/>
      <c r="Y17" s="37"/>
    </row>
    <row r="18" customFormat="false" ht="12" hidden="false" customHeight="true" outlineLevel="0" collapsed="false">
      <c r="A18" s="38" t="n">
        <v>1392</v>
      </c>
      <c r="B18" s="47" t="s">
        <v>59</v>
      </c>
      <c r="C18" s="48" t="s">
        <v>23</v>
      </c>
      <c r="D18" s="47" t="s">
        <v>24</v>
      </c>
      <c r="E18" s="42" t="n">
        <v>9</v>
      </c>
      <c r="F18" s="42"/>
      <c r="G18" s="42"/>
      <c r="H18" s="42"/>
      <c r="I18" s="42"/>
      <c r="J18" s="42"/>
      <c r="K18" s="43" t="n">
        <v>62</v>
      </c>
      <c r="L18" s="44" t="n">
        <v>0</v>
      </c>
      <c r="M18" s="42" t="n">
        <v>0</v>
      </c>
      <c r="N18" s="42" t="n">
        <v>0</v>
      </c>
      <c r="O18" s="42" t="n">
        <v>0</v>
      </c>
      <c r="P18" s="45" t="n">
        <v>0</v>
      </c>
      <c r="Q18" s="33"/>
      <c r="R18" s="34" t="n">
        <f aca="false">SMALL(K18:P18,3)</f>
        <v>0</v>
      </c>
      <c r="S18" s="34" t="n">
        <f aca="false">SMALL(K18:P18,2)</f>
        <v>0</v>
      </c>
      <c r="T18" s="35" t="n">
        <f aca="false">SUM(K18:P18)-SMALL(K18:P18,3)</f>
        <v>62</v>
      </c>
      <c r="U18" s="46" t="n">
        <v>16</v>
      </c>
      <c r="Y18" s="37"/>
    </row>
    <row r="19" customFormat="false" ht="12" hidden="false" customHeight="true" outlineLevel="0" collapsed="false">
      <c r="A19" s="38"/>
      <c r="B19" s="47" t="s">
        <v>60</v>
      </c>
      <c r="C19" s="48" t="s">
        <v>61</v>
      </c>
      <c r="D19" s="41" t="s">
        <v>21</v>
      </c>
      <c r="E19" s="42"/>
      <c r="F19" s="42"/>
      <c r="G19" s="42" t="n">
        <v>5</v>
      </c>
      <c r="H19" s="42"/>
      <c r="I19" s="42"/>
      <c r="J19" s="42"/>
      <c r="K19" s="43" t="n">
        <v>0</v>
      </c>
      <c r="L19" s="44" t="n">
        <v>0</v>
      </c>
      <c r="M19" s="42" t="n">
        <v>60</v>
      </c>
      <c r="N19" s="42" t="n">
        <v>0</v>
      </c>
      <c r="O19" s="42" t="n">
        <v>0</v>
      </c>
      <c r="P19" s="45" t="n">
        <v>0</v>
      </c>
      <c r="Q19" s="33"/>
      <c r="R19" s="34" t="n">
        <f aca="false">SMALL(K19:P19,3)</f>
        <v>0</v>
      </c>
      <c r="S19" s="34" t="n">
        <f aca="false">SMALL(K19:P19,2)</f>
        <v>0</v>
      </c>
      <c r="T19" s="35" t="n">
        <f aca="false">SUM(K19:P19)-SMALL(K19:P19,3)</f>
        <v>60</v>
      </c>
      <c r="U19" s="36" t="n">
        <v>17</v>
      </c>
      <c r="Y19" s="37"/>
    </row>
    <row r="20" customFormat="false" ht="12" hidden="false" customHeight="true" outlineLevel="0" collapsed="false">
      <c r="A20" s="53" t="s">
        <v>62</v>
      </c>
      <c r="B20" s="50" t="s">
        <v>63</v>
      </c>
      <c r="C20" s="48" t="s">
        <v>23</v>
      </c>
      <c r="D20" s="47" t="s">
        <v>21</v>
      </c>
      <c r="E20" s="54" t="n">
        <v>13</v>
      </c>
      <c r="F20" s="42"/>
      <c r="G20" s="42" t="s">
        <v>25</v>
      </c>
      <c r="H20" s="57"/>
      <c r="I20" s="57"/>
      <c r="J20" s="42"/>
      <c r="K20" s="43" t="n">
        <v>43</v>
      </c>
      <c r="L20" s="44" t="n">
        <v>0</v>
      </c>
      <c r="M20" s="43" t="n">
        <f aca="false">AVERAGE(K20,N20,O20,P20)</f>
        <v>10.75</v>
      </c>
      <c r="N20" s="42" t="n">
        <v>0</v>
      </c>
      <c r="O20" s="42" t="n">
        <v>0</v>
      </c>
      <c r="P20" s="45" t="n">
        <v>0</v>
      </c>
      <c r="Q20" s="33"/>
      <c r="R20" s="34" t="n">
        <f aca="false">SMALL(K20:P20,3)</f>
        <v>0</v>
      </c>
      <c r="S20" s="34" t="n">
        <f aca="false">SMALL(K20:P20,2)</f>
        <v>0</v>
      </c>
      <c r="T20" s="35" t="n">
        <f aca="false">SUM(K20:P20)-SMALL(K20:P20,3)</f>
        <v>53.75</v>
      </c>
      <c r="U20" s="46" t="n">
        <v>18</v>
      </c>
      <c r="Y20" s="37"/>
    </row>
    <row r="21" customFormat="false" ht="12" hidden="false" customHeight="true" outlineLevel="0" collapsed="false">
      <c r="A21" s="53" t="s">
        <v>64</v>
      </c>
      <c r="B21" s="56" t="s">
        <v>65</v>
      </c>
      <c r="C21" s="48" t="s">
        <v>23</v>
      </c>
      <c r="D21" s="47" t="s">
        <v>66</v>
      </c>
      <c r="E21" s="54" t="n">
        <v>11</v>
      </c>
      <c r="F21" s="54"/>
      <c r="G21" s="54"/>
      <c r="H21" s="54"/>
      <c r="I21" s="54"/>
      <c r="J21" s="54"/>
      <c r="K21" s="43" t="n">
        <v>52</v>
      </c>
      <c r="L21" s="44" t="n">
        <v>0</v>
      </c>
      <c r="M21" s="42" t="n">
        <v>0</v>
      </c>
      <c r="N21" s="42" t="n">
        <v>0</v>
      </c>
      <c r="O21" s="42" t="n">
        <v>0</v>
      </c>
      <c r="P21" s="45" t="n">
        <v>0</v>
      </c>
      <c r="Q21" s="33"/>
      <c r="R21" s="34" t="n">
        <f aca="false">SMALL(K21:P21,3)</f>
        <v>0</v>
      </c>
      <c r="S21" s="34" t="n">
        <f aca="false">SMALL(K21:P21,2)</f>
        <v>0</v>
      </c>
      <c r="T21" s="35" t="n">
        <f aca="false">SUM(K21:P21)-SMALL(K21:P21,3)</f>
        <v>52</v>
      </c>
      <c r="U21" s="36" t="n">
        <v>19</v>
      </c>
      <c r="Y21" s="37"/>
    </row>
    <row r="22" customFormat="false" ht="12" hidden="false" customHeight="true" outlineLevel="0" collapsed="false">
      <c r="A22" s="58"/>
      <c r="B22" s="47" t="s">
        <v>67</v>
      </c>
      <c r="C22" s="48" t="s">
        <v>61</v>
      </c>
      <c r="D22" s="47" t="s">
        <v>21</v>
      </c>
      <c r="E22" s="59"/>
      <c r="F22" s="59"/>
      <c r="G22" s="59"/>
      <c r="H22" s="59"/>
      <c r="I22" s="59" t="n">
        <v>5</v>
      </c>
      <c r="J22" s="59"/>
      <c r="K22" s="43" t="n">
        <v>0</v>
      </c>
      <c r="L22" s="44" t="n">
        <v>0</v>
      </c>
      <c r="M22" s="42" t="n">
        <v>0</v>
      </c>
      <c r="N22" s="42" t="n">
        <v>0</v>
      </c>
      <c r="O22" s="59" t="n">
        <v>50</v>
      </c>
      <c r="P22" s="45" t="n">
        <v>0</v>
      </c>
      <c r="Q22" s="60"/>
      <c r="R22" s="34" t="n">
        <f aca="false">SMALL(K22:P22,3)</f>
        <v>0</v>
      </c>
      <c r="S22" s="34" t="n">
        <f aca="false">SMALL(K22:P22,2)</f>
        <v>0</v>
      </c>
      <c r="T22" s="35" t="n">
        <f aca="false">SUM(K22:P22)-SMALL(K22:P22,3)</f>
        <v>50</v>
      </c>
      <c r="U22" s="46" t="n">
        <v>20</v>
      </c>
      <c r="V22" s="37"/>
      <c r="Y22" s="37"/>
    </row>
    <row r="23" customFormat="false" ht="12" hidden="false" customHeight="true" outlineLevel="0" collapsed="false">
      <c r="A23" s="49" t="n">
        <v>2864</v>
      </c>
      <c r="B23" s="61" t="s">
        <v>68</v>
      </c>
      <c r="C23" s="48" t="s">
        <v>23</v>
      </c>
      <c r="D23" s="47" t="s">
        <v>69</v>
      </c>
      <c r="E23" s="51" t="n">
        <v>12</v>
      </c>
      <c r="F23" s="51"/>
      <c r="G23" s="51"/>
      <c r="H23" s="51"/>
      <c r="I23" s="51"/>
      <c r="J23" s="51"/>
      <c r="K23" s="43" t="n">
        <v>48</v>
      </c>
      <c r="L23" s="44" t="n">
        <v>0</v>
      </c>
      <c r="M23" s="42" t="n">
        <v>0</v>
      </c>
      <c r="N23" s="42" t="n">
        <v>0</v>
      </c>
      <c r="O23" s="42" t="n">
        <v>0</v>
      </c>
      <c r="P23" s="45" t="n">
        <v>0</v>
      </c>
      <c r="Q23" s="52"/>
      <c r="R23" s="34" t="n">
        <f aca="false">SMALL(K23:P23,3)</f>
        <v>0</v>
      </c>
      <c r="S23" s="34" t="n">
        <f aca="false">SMALL(K23:P23,2)</f>
        <v>0</v>
      </c>
      <c r="T23" s="35" t="n">
        <f aca="false">SUM(K23:P23)-SMALL(K23:P23,3)</f>
        <v>48</v>
      </c>
      <c r="U23" s="36" t="n">
        <v>21</v>
      </c>
      <c r="V23" s="37"/>
      <c r="Y23" s="37"/>
    </row>
    <row r="24" customFormat="false" ht="12" hidden="false" customHeight="true" outlineLevel="0" collapsed="false">
      <c r="A24" s="38" t="n">
        <v>4271</v>
      </c>
      <c r="B24" s="55" t="s">
        <v>70</v>
      </c>
      <c r="C24" s="48" t="s">
        <v>27</v>
      </c>
      <c r="D24" s="47" t="s">
        <v>21</v>
      </c>
      <c r="E24" s="42" t="n">
        <v>17</v>
      </c>
      <c r="F24" s="42"/>
      <c r="G24" s="42" t="n">
        <v>11</v>
      </c>
      <c r="H24" s="42"/>
      <c r="I24" s="42" t="n">
        <v>8</v>
      </c>
      <c r="J24" s="42" t="n">
        <v>3</v>
      </c>
      <c r="K24" s="42" t="n">
        <v>24</v>
      </c>
      <c r="L24" s="44" t="n">
        <v>0</v>
      </c>
      <c r="M24" s="42" t="n">
        <v>1</v>
      </c>
      <c r="N24" s="42" t="n">
        <v>0</v>
      </c>
      <c r="O24" s="42" t="n">
        <v>13</v>
      </c>
      <c r="P24" s="45" t="n">
        <v>1</v>
      </c>
      <c r="Q24" s="33"/>
      <c r="R24" s="34" t="n">
        <f aca="false">SMALL(K24:P24,3)</f>
        <v>1</v>
      </c>
      <c r="S24" s="34" t="n">
        <f aca="false">SMALL(K24:P24,2)</f>
        <v>0</v>
      </c>
      <c r="T24" s="35" t="n">
        <f aca="false">SUM(K24:P24)-SMALL(K24:P24,3)</f>
        <v>38</v>
      </c>
      <c r="U24" s="46" t="n">
        <v>22</v>
      </c>
      <c r="V24" s="37"/>
      <c r="Y24" s="37"/>
    </row>
    <row r="25" customFormat="false" ht="12" hidden="false" customHeight="true" outlineLevel="0" collapsed="false">
      <c r="A25" s="38" t="n">
        <v>2904</v>
      </c>
      <c r="B25" s="55" t="s">
        <v>71</v>
      </c>
      <c r="C25" s="48" t="s">
        <v>72</v>
      </c>
      <c r="D25" s="47" t="s">
        <v>73</v>
      </c>
      <c r="E25" s="42" t="n">
        <v>14</v>
      </c>
      <c r="F25" s="42"/>
      <c r="G25" s="42"/>
      <c r="H25" s="42"/>
      <c r="I25" s="42"/>
      <c r="J25" s="42"/>
      <c r="K25" s="42" t="n">
        <v>38</v>
      </c>
      <c r="L25" s="44" t="n">
        <v>0</v>
      </c>
      <c r="M25" s="42" t="n">
        <v>0</v>
      </c>
      <c r="N25" s="42" t="n">
        <v>0</v>
      </c>
      <c r="O25" s="42" t="n">
        <v>0</v>
      </c>
      <c r="P25" s="45" t="n">
        <v>0</v>
      </c>
      <c r="Q25" s="33"/>
      <c r="R25" s="34" t="n">
        <f aca="false">SMALL(K25:P25,3)</f>
        <v>0</v>
      </c>
      <c r="S25" s="34" t="n">
        <f aca="false">SMALL(K25:P25,2)</f>
        <v>0</v>
      </c>
      <c r="T25" s="35" t="n">
        <f aca="false">SUM(K25:P25)-SMALL(K25:P25,3)</f>
        <v>38</v>
      </c>
      <c r="U25" s="36" t="n">
        <v>23</v>
      </c>
      <c r="V25" s="37"/>
    </row>
    <row r="26" customFormat="false" ht="12" hidden="false" customHeight="true" outlineLevel="0" collapsed="false">
      <c r="A26" s="53" t="s">
        <v>74</v>
      </c>
      <c r="B26" s="47" t="s">
        <v>75</v>
      </c>
      <c r="C26" s="48" t="s">
        <v>76</v>
      </c>
      <c r="D26" s="47" t="s">
        <v>77</v>
      </c>
      <c r="E26" s="54" t="n">
        <v>15</v>
      </c>
      <c r="F26" s="54"/>
      <c r="G26" s="54"/>
      <c r="H26" s="54"/>
      <c r="I26" s="54"/>
      <c r="J26" s="54"/>
      <c r="K26" s="43" t="n">
        <v>33</v>
      </c>
      <c r="L26" s="44" t="n">
        <v>0</v>
      </c>
      <c r="M26" s="42" t="n">
        <v>0</v>
      </c>
      <c r="N26" s="42" t="n">
        <v>0</v>
      </c>
      <c r="O26" s="42" t="n">
        <v>0</v>
      </c>
      <c r="P26" s="45" t="n">
        <v>0</v>
      </c>
      <c r="Q26" s="33"/>
      <c r="R26" s="34" t="n">
        <f aca="false">SMALL(K26:P26,3)</f>
        <v>0</v>
      </c>
      <c r="S26" s="34" t="n">
        <f aca="false">SMALL(K26:P26,2)</f>
        <v>0</v>
      </c>
      <c r="T26" s="35" t="n">
        <f aca="false">SUM(K26:P26)-SMALL(K26:P26,3)</f>
        <v>33</v>
      </c>
      <c r="U26" s="46" t="n">
        <v>24</v>
      </c>
      <c r="V26" s="37"/>
    </row>
    <row r="27" customFormat="false" ht="12" hidden="false" customHeight="true" outlineLevel="0" collapsed="false">
      <c r="A27" s="38"/>
      <c r="B27" s="50" t="s">
        <v>78</v>
      </c>
      <c r="C27" s="48" t="s">
        <v>79</v>
      </c>
      <c r="D27" s="41" t="s">
        <v>21</v>
      </c>
      <c r="E27" s="42"/>
      <c r="F27" s="42"/>
      <c r="G27" s="42" t="n">
        <v>8</v>
      </c>
      <c r="H27" s="42"/>
      <c r="I27" s="42"/>
      <c r="J27" s="42"/>
      <c r="K27" s="43" t="n">
        <v>0</v>
      </c>
      <c r="L27" s="44" t="n">
        <v>0</v>
      </c>
      <c r="M27" s="42" t="n">
        <v>30</v>
      </c>
      <c r="N27" s="42" t="n">
        <v>0</v>
      </c>
      <c r="O27" s="42" t="n">
        <v>0</v>
      </c>
      <c r="P27" s="45" t="n">
        <v>0</v>
      </c>
      <c r="Q27" s="33"/>
      <c r="R27" s="34" t="n">
        <f aca="false">SMALL(K27:P27,3)</f>
        <v>0</v>
      </c>
      <c r="S27" s="34" t="n">
        <f aca="false">SMALL(K27:P27,2)</f>
        <v>0</v>
      </c>
      <c r="T27" s="35" t="n">
        <f aca="false">SUM(K27:P27)-SMALL(K27:P27,3)</f>
        <v>30</v>
      </c>
      <c r="U27" s="36" t="n">
        <v>25</v>
      </c>
      <c r="V27" s="37"/>
    </row>
    <row r="28" customFormat="false" ht="12" hidden="false" customHeight="true" outlineLevel="0" collapsed="false">
      <c r="A28" s="53" t="s">
        <v>80</v>
      </c>
      <c r="B28" s="47" t="s">
        <v>81</v>
      </c>
      <c r="C28" s="48" t="s">
        <v>23</v>
      </c>
      <c r="D28" s="47" t="s">
        <v>53</v>
      </c>
      <c r="E28" s="54" t="n">
        <v>18</v>
      </c>
      <c r="F28" s="54"/>
      <c r="G28" s="54" t="n">
        <v>10</v>
      </c>
      <c r="H28" s="54"/>
      <c r="I28" s="54"/>
      <c r="J28" s="54"/>
      <c r="K28" s="43" t="n">
        <v>19</v>
      </c>
      <c r="L28" s="44" t="n">
        <v>0</v>
      </c>
      <c r="M28" s="42" t="n">
        <v>10</v>
      </c>
      <c r="N28" s="42" t="n">
        <v>0</v>
      </c>
      <c r="O28" s="42" t="n">
        <v>0</v>
      </c>
      <c r="P28" s="45" t="n">
        <v>0</v>
      </c>
      <c r="Q28" s="33"/>
      <c r="R28" s="34" t="n">
        <f aca="false">SMALL(K28:P28,3)</f>
        <v>0</v>
      </c>
      <c r="S28" s="34" t="n">
        <f aca="false">SMALL(K28:P28,2)</f>
        <v>0</v>
      </c>
      <c r="T28" s="35" t="n">
        <f aca="false">SUM(K28:P28)-SMALL(K28:P28,3)</f>
        <v>29</v>
      </c>
      <c r="U28" s="46" t="n">
        <v>26</v>
      </c>
      <c r="V28" s="37"/>
    </row>
    <row r="29" customFormat="false" ht="12" hidden="false" customHeight="true" outlineLevel="0" collapsed="false">
      <c r="A29" s="62"/>
      <c r="B29" s="50" t="s">
        <v>82</v>
      </c>
      <c r="C29" s="51" t="s">
        <v>23</v>
      </c>
      <c r="D29" s="50" t="s">
        <v>83</v>
      </c>
      <c r="E29" s="63"/>
      <c r="F29" s="63"/>
      <c r="G29" s="63"/>
      <c r="H29" s="63"/>
      <c r="I29" s="63" t="n">
        <v>7</v>
      </c>
      <c r="J29" s="63"/>
      <c r="K29" s="43" t="n">
        <v>0</v>
      </c>
      <c r="L29" s="44" t="n">
        <v>0</v>
      </c>
      <c r="M29" s="42" t="n">
        <v>0</v>
      </c>
      <c r="N29" s="42" t="n">
        <v>0</v>
      </c>
      <c r="O29" s="63" t="n">
        <v>25</v>
      </c>
      <c r="P29" s="45" t="n">
        <v>0</v>
      </c>
      <c r="R29" s="34" t="n">
        <f aca="false">SMALL(K29:P29,3)</f>
        <v>0</v>
      </c>
      <c r="S29" s="34" t="n">
        <f aca="false">SMALL(K29:P29,2)</f>
        <v>0</v>
      </c>
      <c r="T29" s="35" t="n">
        <f aca="false">SUM(K29:P29)-SMALL(K29:P29,3)</f>
        <v>25</v>
      </c>
      <c r="U29" s="36" t="n">
        <v>27</v>
      </c>
      <c r="V29" s="37"/>
    </row>
    <row r="30" customFormat="false" ht="12" hidden="false" customHeight="true" outlineLevel="0" collapsed="false">
      <c r="A30" s="53" t="s">
        <v>84</v>
      </c>
      <c r="B30" s="47" t="s">
        <v>85</v>
      </c>
      <c r="C30" s="48" t="s">
        <v>86</v>
      </c>
      <c r="D30" s="47" t="s">
        <v>87</v>
      </c>
      <c r="E30" s="54" t="n">
        <v>19</v>
      </c>
      <c r="F30" s="54"/>
      <c r="G30" s="54"/>
      <c r="H30" s="54"/>
      <c r="I30" s="54"/>
      <c r="J30" s="54"/>
      <c r="K30" s="43" t="n">
        <v>14</v>
      </c>
      <c r="L30" s="44" t="n">
        <v>0</v>
      </c>
      <c r="M30" s="42" t="n">
        <v>0</v>
      </c>
      <c r="N30" s="42" t="n">
        <v>0</v>
      </c>
      <c r="O30" s="42" t="n">
        <v>0</v>
      </c>
      <c r="P30" s="45" t="n">
        <v>0</v>
      </c>
      <c r="Q30" s="33"/>
      <c r="R30" s="34" t="n">
        <f aca="false">SMALL(K30:P30,3)</f>
        <v>0</v>
      </c>
      <c r="S30" s="34" t="n">
        <f aca="false">SMALL(K30:P30,2)</f>
        <v>0</v>
      </c>
      <c r="T30" s="35" t="n">
        <f aca="false">SUM(K30:P30)-SMALL(K30:P30,3)</f>
        <v>14</v>
      </c>
      <c r="U30" s="46" t="n">
        <v>28</v>
      </c>
      <c r="V30" s="37"/>
    </row>
    <row r="31" customFormat="false" ht="12" hidden="false" customHeight="true" outlineLevel="0" collapsed="false">
      <c r="A31" s="38" t="n">
        <v>2884</v>
      </c>
      <c r="B31" s="55" t="s">
        <v>88</v>
      </c>
      <c r="C31" s="48" t="s">
        <v>23</v>
      </c>
      <c r="D31" s="41" t="s">
        <v>24</v>
      </c>
      <c r="E31" s="42" t="n">
        <v>20</v>
      </c>
      <c r="F31" s="42"/>
      <c r="G31" s="42"/>
      <c r="H31" s="42"/>
      <c r="I31" s="42"/>
      <c r="J31" s="42"/>
      <c r="K31" s="42" t="n">
        <v>10</v>
      </c>
      <c r="L31" s="44" t="n">
        <v>0</v>
      </c>
      <c r="M31" s="42" t="n">
        <v>0</v>
      </c>
      <c r="N31" s="42" t="n">
        <v>0</v>
      </c>
      <c r="O31" s="42" t="n">
        <v>0</v>
      </c>
      <c r="P31" s="45" t="n">
        <v>0</v>
      </c>
      <c r="Q31" s="33"/>
      <c r="R31" s="34" t="n">
        <f aca="false">SMALL(K31:P31,3)</f>
        <v>0</v>
      </c>
      <c r="S31" s="34" t="n">
        <f aca="false">SMALL(K31:P31,2)</f>
        <v>0</v>
      </c>
      <c r="T31" s="35" t="n">
        <f aca="false">SUM(K31:P31)-SMALL(K31:P31,3)</f>
        <v>10</v>
      </c>
      <c r="U31" s="36" t="n">
        <v>29</v>
      </c>
      <c r="V31" s="37"/>
    </row>
    <row r="32" customFormat="false" ht="12" hidden="false" customHeight="true" outlineLevel="0" collapsed="false">
      <c r="A32" s="38" t="n">
        <v>4871</v>
      </c>
      <c r="B32" s="55" t="s">
        <v>89</v>
      </c>
      <c r="C32" s="48" t="s">
        <v>90</v>
      </c>
      <c r="D32" s="41" t="s">
        <v>91</v>
      </c>
      <c r="E32" s="42" t="n">
        <v>21</v>
      </c>
      <c r="F32" s="42"/>
      <c r="G32" s="42"/>
      <c r="H32" s="42"/>
      <c r="I32" s="42"/>
      <c r="J32" s="42"/>
      <c r="K32" s="42" t="n">
        <v>5</v>
      </c>
      <c r="L32" s="44" t="n">
        <v>0</v>
      </c>
      <c r="M32" s="42" t="n">
        <v>0</v>
      </c>
      <c r="N32" s="42" t="n">
        <v>0</v>
      </c>
      <c r="O32" s="42" t="n">
        <v>0</v>
      </c>
      <c r="P32" s="45" t="n">
        <v>0</v>
      </c>
      <c r="Q32" s="33"/>
      <c r="R32" s="34" t="n">
        <f aca="false">SMALL(K32:P32,3)</f>
        <v>0</v>
      </c>
      <c r="S32" s="34" t="n">
        <f aca="false">SMALL(K32:P32,2)</f>
        <v>0</v>
      </c>
      <c r="T32" s="35" t="n">
        <f aca="false">SUM(K32:P32)-SMALL(K32:P32,3)</f>
        <v>5</v>
      </c>
      <c r="U32" s="46" t="n">
        <v>30</v>
      </c>
      <c r="V32" s="37"/>
    </row>
    <row r="33" customFormat="false" ht="12" hidden="false" customHeight="true" outlineLevel="0" collapsed="false">
      <c r="A33" s="38" t="n">
        <v>358</v>
      </c>
      <c r="B33" s="47" t="s">
        <v>92</v>
      </c>
      <c r="C33" s="48" t="s">
        <v>72</v>
      </c>
      <c r="D33" s="47" t="s">
        <v>93</v>
      </c>
      <c r="E33" s="42" t="n">
        <v>22</v>
      </c>
      <c r="F33" s="42"/>
      <c r="G33" s="42"/>
      <c r="H33" s="42"/>
      <c r="I33" s="42"/>
      <c r="J33" s="42"/>
      <c r="K33" s="43" t="n">
        <v>1</v>
      </c>
      <c r="L33" s="44" t="n">
        <v>0</v>
      </c>
      <c r="M33" s="42" t="n">
        <v>0</v>
      </c>
      <c r="N33" s="42" t="n">
        <v>0</v>
      </c>
      <c r="O33" s="42" t="n">
        <v>0</v>
      </c>
      <c r="P33" s="45" t="n">
        <v>0</v>
      </c>
      <c r="Q33" s="33"/>
      <c r="R33" s="34" t="n">
        <f aca="false">SMALL(K33:P33,3)</f>
        <v>0</v>
      </c>
      <c r="S33" s="34" t="n">
        <f aca="false">SMALL(K33:P33,2)</f>
        <v>0</v>
      </c>
      <c r="T33" s="35" t="n">
        <f aca="false">SUM(K33:P33)-SMALL(K33:P33,3)</f>
        <v>1</v>
      </c>
      <c r="U33" s="36" t="n">
        <v>31</v>
      </c>
      <c r="V33" s="37"/>
    </row>
    <row r="34" customFormat="false" ht="12" hidden="false" customHeight="true" outlineLevel="0" collapsed="false">
      <c r="A34" s="64"/>
      <c r="B34" s="65" t="s">
        <v>94</v>
      </c>
      <c r="C34" s="66"/>
      <c r="D34" s="65" t="s">
        <v>21</v>
      </c>
      <c r="E34" s="67"/>
      <c r="F34" s="67"/>
      <c r="G34" s="67"/>
      <c r="H34" s="67"/>
      <c r="I34" s="67" t="n">
        <v>9</v>
      </c>
      <c r="J34" s="67"/>
      <c r="K34" s="43" t="n">
        <v>0</v>
      </c>
      <c r="L34" s="44" t="n">
        <v>0</v>
      </c>
      <c r="M34" s="42" t="n">
        <v>0</v>
      </c>
      <c r="N34" s="42" t="n">
        <v>0</v>
      </c>
      <c r="O34" s="67" t="n">
        <v>1</v>
      </c>
      <c r="P34" s="45" t="n">
        <v>0</v>
      </c>
      <c r="Q34" s="60"/>
      <c r="R34" s="34" t="n">
        <f aca="false">SMALL(K34:P34,3)</f>
        <v>0</v>
      </c>
      <c r="S34" s="34" t="n">
        <f aca="false">SMALL(K34:P34,2)</f>
        <v>0</v>
      </c>
      <c r="T34" s="35" t="n">
        <f aca="false">SUM(K34:P34)-SMALL(K34:P34,3)</f>
        <v>1</v>
      </c>
      <c r="U34" s="46" t="n">
        <v>32</v>
      </c>
    </row>
    <row r="35" customFormat="false" ht="12" hidden="false" customHeight="true" outlineLevel="0" collapsed="false">
      <c r="A35" s="68" t="s">
        <v>95</v>
      </c>
      <c r="B35" s="69" t="s">
        <v>96</v>
      </c>
      <c r="C35" s="66" t="s">
        <v>23</v>
      </c>
      <c r="D35" s="65" t="s">
        <v>53</v>
      </c>
      <c r="E35" s="70" t="s">
        <v>25</v>
      </c>
      <c r="F35" s="70"/>
      <c r="G35" s="70"/>
      <c r="H35" s="70"/>
      <c r="I35" s="70"/>
      <c r="J35" s="70"/>
      <c r="K35" s="43" t="n">
        <v>0</v>
      </c>
      <c r="L35" s="44" t="n">
        <v>0</v>
      </c>
      <c r="M35" s="42" t="n">
        <v>0</v>
      </c>
      <c r="N35" s="42" t="n">
        <v>0</v>
      </c>
      <c r="O35" s="71" t="n">
        <v>0</v>
      </c>
      <c r="P35" s="45" t="n">
        <v>0</v>
      </c>
      <c r="Q35" s="60"/>
      <c r="R35" s="34" t="n">
        <f aca="false">SMALL(K35:P35,3)</f>
        <v>0</v>
      </c>
      <c r="S35" s="34" t="n">
        <f aca="false">SMALL(K35:P35,2)</f>
        <v>0</v>
      </c>
      <c r="T35" s="35" t="n">
        <f aca="false">SUM(K35:P35)-SMALL(K35:P35,3)</f>
        <v>0</v>
      </c>
      <c r="U35" s="36" t="n">
        <v>33</v>
      </c>
      <c r="V35" s="37"/>
    </row>
    <row r="36" customFormat="false" ht="12" hidden="false" customHeight="true" outlineLevel="0" collapsed="false">
      <c r="A36" s="72"/>
      <c r="B36" s="73"/>
      <c r="C36" s="74"/>
      <c r="D36" s="73"/>
      <c r="E36" s="75"/>
      <c r="F36" s="75"/>
      <c r="G36" s="75"/>
      <c r="H36" s="75"/>
      <c r="I36" s="75"/>
      <c r="J36" s="75"/>
      <c r="K36" s="43" t="n">
        <v>0</v>
      </c>
      <c r="L36" s="44" t="n">
        <v>0</v>
      </c>
      <c r="M36" s="42" t="n">
        <v>0</v>
      </c>
      <c r="N36" s="42" t="n">
        <v>0</v>
      </c>
      <c r="O36" s="75" t="n">
        <v>0</v>
      </c>
      <c r="P36" s="45" t="n">
        <v>0</v>
      </c>
      <c r="Q36" s="60"/>
      <c r="R36" s="34" t="n">
        <f aca="false">SMALL(K36:P36,3)</f>
        <v>0</v>
      </c>
      <c r="S36" s="34" t="n">
        <f aca="false">SMALL(K36:P36,2)</f>
        <v>0</v>
      </c>
      <c r="T36" s="35" t="n">
        <f aca="false">SUM(K36:P36)-SMALL(K36:P36,3)</f>
        <v>0</v>
      </c>
      <c r="U36" s="46" t="n">
        <v>34</v>
      </c>
    </row>
    <row r="38" customFormat="false" ht="12.75" hidden="false" customHeight="false" outlineLevel="0" collapsed="false">
      <c r="B38" s="76" t="s">
        <v>19</v>
      </c>
      <c r="C38" s="77" t="n">
        <v>1</v>
      </c>
      <c r="D38" s="78" t="n">
        <v>100</v>
      </c>
    </row>
    <row r="39" customFormat="false" ht="12.75" hidden="false" customHeight="false" outlineLevel="0" collapsed="false">
      <c r="B39" s="76" t="s">
        <v>22</v>
      </c>
      <c r="C39" s="77" t="n">
        <v>2</v>
      </c>
      <c r="D39" s="78" t="n">
        <v>87.5</v>
      </c>
    </row>
    <row r="40" customFormat="false" ht="12.75" hidden="false" customHeight="false" outlineLevel="0" collapsed="false">
      <c r="B40" s="76" t="s">
        <v>26</v>
      </c>
      <c r="C40" s="77" t="n">
        <v>3</v>
      </c>
      <c r="D40" s="78" t="n">
        <v>75</v>
      </c>
    </row>
    <row r="41" customFormat="false" ht="12.75" hidden="false" customHeight="false" outlineLevel="0" collapsed="false">
      <c r="B41" s="76" t="s">
        <v>97</v>
      </c>
      <c r="C41" s="77" t="n">
        <v>4</v>
      </c>
      <c r="D41" s="78" t="n">
        <v>62.5</v>
      </c>
    </row>
    <row r="42" customFormat="false" ht="12.75" hidden="false" customHeight="false" outlineLevel="0" collapsed="false">
      <c r="B42" s="76" t="s">
        <v>67</v>
      </c>
      <c r="C42" s="77" t="n">
        <v>5</v>
      </c>
      <c r="D42" s="78" t="n">
        <v>50</v>
      </c>
    </row>
    <row r="43" customFormat="false" ht="12.75" hidden="false" customHeight="false" outlineLevel="0" collapsed="false">
      <c r="B43" s="76" t="s">
        <v>98</v>
      </c>
      <c r="C43" s="77" t="n">
        <v>6</v>
      </c>
      <c r="D43" s="78" t="n">
        <v>37.5</v>
      </c>
    </row>
    <row r="44" customFormat="false" ht="12.75" hidden="false" customHeight="false" outlineLevel="0" collapsed="false">
      <c r="B44" s="76" t="s">
        <v>82</v>
      </c>
      <c r="C44" s="77" t="n">
        <v>7</v>
      </c>
      <c r="D44" s="78" t="n">
        <v>25</v>
      </c>
    </row>
    <row r="45" customFormat="false" ht="12.75" hidden="false" customHeight="false" outlineLevel="0" collapsed="false">
      <c r="B45" s="76" t="s">
        <v>70</v>
      </c>
      <c r="C45" s="77" t="n">
        <v>8</v>
      </c>
      <c r="D45" s="78" t="n">
        <v>12.5</v>
      </c>
    </row>
    <row r="46" customFormat="false" ht="12.75" hidden="false" customHeight="false" outlineLevel="0" collapsed="false">
      <c r="B46" s="76" t="s">
        <v>94</v>
      </c>
      <c r="C46" s="77" t="n">
        <v>9</v>
      </c>
      <c r="D46" s="78" t="n">
        <v>1</v>
      </c>
    </row>
  </sheetData>
  <autoFilter ref="A2:P33"/>
  <printOptions headings="false" gridLines="false" gridLinesSet="true" horizontalCentered="false" verticalCentered="false"/>
  <pageMargins left="0" right="0" top="0" bottom="0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12" activeCellId="0" sqref="O12"/>
    </sheetView>
  </sheetViews>
  <sheetFormatPr defaultColWidth="10.6640625" defaultRowHeight="12.75" zeroHeight="false" outlineLevelRow="0" outlineLevelCol="0"/>
  <cols>
    <col collapsed="false" customWidth="true" hidden="false" outlineLevel="0" max="1" min="1" style="118" width="11.44"/>
    <col collapsed="false" customWidth="true" hidden="false" outlineLevel="0" max="2" min="2" style="118" width="21"/>
    <col collapsed="false" customWidth="true" hidden="false" outlineLevel="0" max="3" min="3" style="118" width="7.11"/>
    <col collapsed="false" customWidth="true" hidden="false" outlineLevel="0" max="4" min="4" style="118" width="18.44"/>
    <col collapsed="false" customWidth="true" hidden="false" outlineLevel="0" max="5" min="5" style="118" width="12.66"/>
    <col collapsed="false" customWidth="true" hidden="false" outlineLevel="0" max="6" min="6" style="118" width="10"/>
    <col collapsed="false" customWidth="true" hidden="true" outlineLevel="0" max="7" min="7" style="118" width="9.11"/>
    <col collapsed="false" customWidth="true" hidden="false" outlineLevel="0" max="8" min="8" style="118" width="7.33"/>
    <col collapsed="false" customWidth="true" hidden="false" outlineLevel="0" max="11" min="9" style="0" width="6.11"/>
    <col collapsed="false" customWidth="true" hidden="false" outlineLevel="0" max="12" min="12" style="0" width="5.78"/>
    <col collapsed="false" customWidth="true" hidden="false" outlineLevel="0" max="15" min="13" style="0" width="6.11"/>
    <col collapsed="false" customWidth="true" hidden="false" outlineLevel="0" max="42" min="16" style="0" width="6"/>
    <col collapsed="false" customWidth="true" hidden="false" outlineLevel="0" max="48" min="43" style="0" width="5.78"/>
    <col collapsed="false" customWidth="true" hidden="false" outlineLevel="0" max="49" min="49" style="119" width="5.78"/>
    <col collapsed="false" customWidth="true" hidden="false" outlineLevel="0" max="50" min="50" style="0" width="11.66"/>
    <col collapsed="false" customWidth="true" hidden="false" outlineLevel="0" max="56" min="51" style="0" width="6"/>
    <col collapsed="false" customWidth="true" hidden="false" outlineLevel="0" max="57" min="57" style="0" width="7.44"/>
    <col collapsed="false" customWidth="true" hidden="false" outlineLevel="0" max="58" min="58" style="0" width="5.66"/>
    <col collapsed="false" customWidth="true" hidden="false" outlineLevel="0" max="60" min="60" style="0" width="5"/>
    <col collapsed="false" customWidth="true" hidden="false" outlineLevel="0" max="61" min="61" style="0" width="4.44"/>
    <col collapsed="false" customWidth="true" hidden="false" outlineLevel="0" max="67" min="62" style="0" width="4.33"/>
    <col collapsed="false" customWidth="true" hidden="false" outlineLevel="0" max="68" min="68" style="0" width="5.44"/>
    <col collapsed="false" customWidth="true" hidden="false" outlineLevel="0" max="71" min="71" style="0" width="13.11"/>
    <col collapsed="false" customWidth="true" hidden="false" outlineLevel="0" max="72" min="72" style="93" width="12.78"/>
    <col collapsed="false" customWidth="true" hidden="false" outlineLevel="0" max="73" min="73" style="0" width="11.78"/>
  </cols>
  <sheetData>
    <row r="1" customFormat="false" ht="12.75" hidden="false" customHeight="false" outlineLevel="0" collapsed="false">
      <c r="B1" s="120"/>
      <c r="C1" s="120"/>
      <c r="D1" s="120"/>
      <c r="E1" s="120"/>
    </row>
  </sheetData>
  <conditionalFormatting sqref="A1:F65422 G1:IV1048576">
    <cfRule type="cellIs" priority="2" operator="equal" aboveAverage="0" equalAverage="0" bottom="0" percent="0" rank="0" text="" dxfId="3">
      <formula>"'Race results'!$F$141"</formula>
    </cfRule>
    <cfRule type="cellIs" priority="3" operator="equal" aboveAverage="0" equalAverage="0" bottom="0" percent="0" rank="0" text="" dxfId="4">
      <formula>"R"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ColWidth="9.33203125" defaultRowHeight="12.75" zeroHeight="false" outlineLevelRow="0" outlineLevelCol="0"/>
  <cols>
    <col collapsed="false" customWidth="true" hidden="false" outlineLevel="0" max="1" min="1" style="0" width="75.78"/>
    <col collapsed="false" customWidth="false" hidden="false" outlineLevel="0" max="2" min="2" style="80" width="9.33"/>
    <col collapsed="false" customWidth="false" hidden="false" outlineLevel="0" max="3" min="3" style="81" width="9.33"/>
    <col collapsed="false" customWidth="true" hidden="false" outlineLevel="0" max="5" min="5" style="0" width="9.78"/>
    <col collapsed="false" customWidth="true" hidden="false" outlineLevel="0" max="6" min="6" style="0" width="5.44"/>
  </cols>
  <sheetData>
    <row r="1" customFormat="false" ht="12.75" hidden="false" customHeight="false" outlineLevel="0" collapsed="false">
      <c r="A1" s="0" t="s">
        <v>99</v>
      </c>
      <c r="B1" s="80" t="s">
        <v>100</v>
      </c>
      <c r="C1" s="81" t="s">
        <v>101</v>
      </c>
      <c r="E1" s="0" t="s">
        <v>102</v>
      </c>
      <c r="F1" s="82" t="n">
        <v>3</v>
      </c>
      <c r="I1" s="0" t="s">
        <v>103</v>
      </c>
    </row>
    <row r="2" customFormat="false" ht="12.75" hidden="false" customHeight="false" outlineLevel="0" collapsed="false">
      <c r="A2" s="83"/>
      <c r="B2" s="84"/>
      <c r="I2" s="0" t="s">
        <v>104</v>
      </c>
    </row>
    <row r="3" customFormat="false" ht="12.75" hidden="false" customHeight="false" outlineLevel="0" collapsed="false">
      <c r="A3" s="85" t="s">
        <v>19</v>
      </c>
      <c r="B3" s="77" t="n">
        <v>1</v>
      </c>
      <c r="C3" s="78" t="n">
        <f aca="false">((F$1-B3)*100)/(F$1-1)</f>
        <v>100</v>
      </c>
      <c r="I3" s="0" t="s">
        <v>105</v>
      </c>
    </row>
    <row r="4" customFormat="false" ht="12.75" hidden="false" customHeight="false" outlineLevel="0" collapsed="false">
      <c r="A4" s="85" t="s">
        <v>127</v>
      </c>
      <c r="B4" s="77" t="n">
        <v>2</v>
      </c>
      <c r="C4" s="78" t="n">
        <f aca="false">((F$1-B4)*100)/(F$1-1)</f>
        <v>50</v>
      </c>
    </row>
    <row r="5" customFormat="false" ht="12.75" hidden="false" customHeight="false" outlineLevel="0" collapsed="false">
      <c r="A5" s="87" t="s">
        <v>70</v>
      </c>
      <c r="B5" s="77" t="n">
        <v>3</v>
      </c>
      <c r="C5" s="78" t="n">
        <v>1</v>
      </c>
    </row>
    <row r="6" customFormat="false" ht="12.75" hidden="false" customHeight="false" outlineLevel="0" collapsed="false">
      <c r="A6" s="85"/>
      <c r="B6" s="77" t="n">
        <v>4</v>
      </c>
      <c r="C6" s="78" t="n">
        <f aca="false">((F$1-B6)*100)/(F$1-1)</f>
        <v>-50</v>
      </c>
    </row>
    <row r="7" customFormat="false" ht="12.75" hidden="false" customHeight="false" outlineLevel="0" collapsed="false">
      <c r="A7" s="85"/>
      <c r="B7" s="77" t="n">
        <v>5</v>
      </c>
      <c r="C7" s="78" t="n">
        <f aca="false">((F$1-B7)*100)/(F$1-1)</f>
        <v>-100</v>
      </c>
      <c r="F7" s="88" t="s">
        <v>128</v>
      </c>
    </row>
    <row r="8" customFormat="false" ht="12.75" hidden="false" customHeight="false" outlineLevel="0" collapsed="false">
      <c r="A8" s="121"/>
      <c r="B8" s="77" t="n">
        <v>6</v>
      </c>
      <c r="C8" s="78" t="n">
        <f aca="false">((F$1-B8)*100)/(F$1-1)</f>
        <v>-150</v>
      </c>
    </row>
    <row r="9" customFormat="false" ht="12.75" hidden="false" customHeight="false" outlineLevel="0" collapsed="false">
      <c r="A9" s="85"/>
      <c r="B9" s="77" t="n">
        <v>7</v>
      </c>
      <c r="C9" s="78" t="n">
        <f aca="false">((F$1-B9)*100)/(F$1-1)</f>
        <v>-200</v>
      </c>
    </row>
    <row r="10" customFormat="false" ht="12.75" hidden="false" customHeight="false" outlineLevel="0" collapsed="false">
      <c r="A10" s="86"/>
      <c r="B10" s="77" t="n">
        <v>8</v>
      </c>
      <c r="C10" s="78" t="n">
        <f aca="false">((F$1-B10)*100)/(F$1-1)</f>
        <v>-250</v>
      </c>
    </row>
    <row r="11" customFormat="false" ht="12.75" hidden="false" customHeight="false" outlineLevel="0" collapsed="false">
      <c r="A11" s="89"/>
      <c r="B11" s="77" t="n">
        <v>9</v>
      </c>
      <c r="C11" s="78" t="n">
        <f aca="false">((F$1-B11)*100)/(F$1-1)</f>
        <v>-300</v>
      </c>
    </row>
    <row r="12" customFormat="false" ht="12.75" hidden="false" customHeight="false" outlineLevel="0" collapsed="false">
      <c r="A12" s="86"/>
      <c r="B12" s="77" t="n">
        <v>10</v>
      </c>
      <c r="C12" s="78" t="n">
        <f aca="false">((F$1-B12)*100)/(F$1-1)</f>
        <v>-350</v>
      </c>
    </row>
    <row r="13" customFormat="false" ht="12.75" hidden="false" customHeight="false" outlineLevel="0" collapsed="false">
      <c r="A13" s="85"/>
      <c r="B13" s="77" t="n">
        <v>11</v>
      </c>
      <c r="C13" s="78" t="n">
        <f aca="false">((F$1-B13)*100)/(F$1-1)</f>
        <v>-400</v>
      </c>
    </row>
    <row r="14" customFormat="false" ht="12.75" hidden="false" customHeight="false" outlineLevel="0" collapsed="false">
      <c r="A14" s="90"/>
      <c r="B14" s="77" t="n">
        <v>12</v>
      </c>
      <c r="C14" s="78" t="n">
        <f aca="false">((F$1-B14)*100)/(F$1-1)</f>
        <v>-450</v>
      </c>
    </row>
    <row r="15" customFormat="false" ht="12.75" hidden="false" customHeight="false" outlineLevel="0" collapsed="false">
      <c r="A15" s="86"/>
      <c r="B15" s="77" t="n">
        <v>13</v>
      </c>
      <c r="C15" s="78" t="n">
        <f aca="false">((F$1-B15)*100)/(F$1-1)</f>
        <v>-500</v>
      </c>
    </row>
    <row r="16" customFormat="false" ht="12.75" hidden="false" customHeight="false" outlineLevel="0" collapsed="false">
      <c r="A16" s="85"/>
      <c r="B16" s="77"/>
      <c r="C16" s="78" t="n">
        <f aca="false">((F$1-B16)*100)/(F$1-1)</f>
        <v>150</v>
      </c>
    </row>
    <row r="17" customFormat="false" ht="12.75" hidden="false" customHeight="false" outlineLevel="0" collapsed="false">
      <c r="A17" s="90"/>
      <c r="B17" s="77"/>
      <c r="C17" s="78" t="n">
        <f aca="false">((F$1-B17)*100)/(F$1-1)</f>
        <v>150</v>
      </c>
    </row>
    <row r="18" customFormat="false" ht="12.75" hidden="false" customHeight="false" outlineLevel="0" collapsed="false">
      <c r="A18" s="85"/>
      <c r="B18" s="77"/>
      <c r="C18" s="78" t="n">
        <f aca="false">((F$1-B18)*100)/(F$1-1)</f>
        <v>150</v>
      </c>
    </row>
    <row r="19" customFormat="false" ht="12.75" hidden="false" customHeight="false" outlineLevel="0" collapsed="false">
      <c r="A19" s="85"/>
      <c r="B19" s="77"/>
      <c r="C19" s="78" t="n">
        <f aca="false">((F$1-B19)*100)/(F$1-1)</f>
        <v>150</v>
      </c>
    </row>
    <row r="20" customFormat="false" ht="12.75" hidden="false" customHeight="false" outlineLevel="0" collapsed="false">
      <c r="A20" s="90"/>
      <c r="B20" s="77"/>
      <c r="C20" s="78" t="n">
        <f aca="false">((F$1-B20)*100)/(F$1-1)</f>
        <v>150</v>
      </c>
    </row>
    <row r="21" customFormat="false" ht="12.75" hidden="false" customHeight="false" outlineLevel="0" collapsed="false">
      <c r="B21" s="91"/>
      <c r="C21" s="78" t="n">
        <f aca="false">((F$1-B21)*100)/(F$1-1)</f>
        <v>150</v>
      </c>
    </row>
    <row r="22" customFormat="false" ht="12.75" hidden="false" customHeight="false" outlineLevel="0" collapsed="false">
      <c r="A22" s="92"/>
      <c r="B22" s="91"/>
      <c r="C22" s="78" t="n">
        <f aca="false">((F$1-B22)*100)/(F$1-1)</f>
        <v>150</v>
      </c>
    </row>
    <row r="23" customFormat="false" ht="12.75" hidden="false" customHeight="false" outlineLevel="0" collapsed="false">
      <c r="A23" s="92"/>
      <c r="B23" s="91"/>
      <c r="C23" s="78" t="n">
        <f aca="false">((F$1-B23)*100)/(F$1-1)</f>
        <v>150</v>
      </c>
    </row>
    <row r="24" customFormat="false" ht="12.75" hidden="false" customHeight="false" outlineLevel="0" collapsed="false">
      <c r="A24" s="92"/>
      <c r="B24" s="91"/>
      <c r="C24" s="78" t="n">
        <f aca="false">((F$1-B24)*100)/(F$1-1)</f>
        <v>150</v>
      </c>
    </row>
    <row r="25" customFormat="false" ht="12.75" hidden="false" customHeight="false" outlineLevel="0" collapsed="false">
      <c r="A25" s="92"/>
      <c r="B25" s="91"/>
      <c r="C25" s="78" t="n">
        <f aca="false">((F$1-B25)*100)/(F$1-1)</f>
        <v>150</v>
      </c>
    </row>
    <row r="26" customFormat="false" ht="12.75" hidden="false" customHeight="false" outlineLevel="0" collapsed="false">
      <c r="A26" s="92"/>
      <c r="B26" s="91"/>
      <c r="C26" s="78" t="n">
        <f aca="false">((F$1-B26)*100)/(F$1-1)</f>
        <v>150</v>
      </c>
    </row>
    <row r="27" customFormat="false" ht="12.75" hidden="false" customHeight="false" outlineLevel="0" collapsed="false">
      <c r="A27" s="92"/>
      <c r="B27" s="91"/>
      <c r="C27" s="78" t="n">
        <f aca="false">((F$1-B27)*100)/(F$1-1)</f>
        <v>150</v>
      </c>
    </row>
    <row r="28" customFormat="false" ht="12.75" hidden="false" customHeight="false" outlineLevel="0" collapsed="false">
      <c r="A28" s="92"/>
      <c r="B28" s="91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T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75390625" defaultRowHeight="12.75" zeroHeight="false" outlineLevelRow="0" outlineLevelCol="0"/>
  <sheetData>
    <row r="2" customFormat="false" ht="12.75" hidden="false" customHeight="false" outlineLevel="0" collapsed="false">
      <c r="A2" s="122" t="n">
        <v>3594</v>
      </c>
      <c r="B2" s="123" t="s">
        <v>129</v>
      </c>
      <c r="C2" s="124" t="s">
        <v>23</v>
      </c>
      <c r="D2" s="123" t="s">
        <v>130</v>
      </c>
      <c r="E2" s="58"/>
      <c r="F2" s="59"/>
      <c r="G2" s="59"/>
      <c r="H2" s="59"/>
      <c r="I2" s="125"/>
      <c r="J2" s="126"/>
      <c r="K2" s="127" t="n">
        <v>0</v>
      </c>
      <c r="L2" s="128" t="n">
        <v>0</v>
      </c>
      <c r="M2" s="129" t="n">
        <v>0</v>
      </c>
      <c r="N2" s="129" t="n">
        <v>0</v>
      </c>
      <c r="O2" s="130" t="n">
        <v>0</v>
      </c>
      <c r="P2" s="131" t="n">
        <v>0</v>
      </c>
      <c r="Q2" s="60"/>
      <c r="R2" s="132" t="n">
        <f aca="false">SMALL(K2:P2,1)</f>
        <v>0</v>
      </c>
      <c r="S2" s="133" t="n">
        <f aca="false">SUM(K2:P2)-SMALL(K2:P2,1)</f>
        <v>0</v>
      </c>
      <c r="T2" s="134"/>
    </row>
    <row r="3" customFormat="false" ht="12.75" hidden="false" customHeight="false" outlineLevel="0" collapsed="false">
      <c r="A3" s="135"/>
      <c r="B3" s="136" t="s">
        <v>131</v>
      </c>
      <c r="C3" s="124" t="s">
        <v>23</v>
      </c>
      <c r="D3" s="123" t="s">
        <v>21</v>
      </c>
      <c r="E3" s="137"/>
      <c r="F3" s="138"/>
      <c r="G3" s="138"/>
      <c r="H3" s="138"/>
      <c r="I3" s="139"/>
      <c r="J3" s="140"/>
      <c r="K3" s="141" t="n">
        <v>0</v>
      </c>
      <c r="L3" s="142" t="n">
        <v>0</v>
      </c>
      <c r="M3" s="59" t="n">
        <v>0</v>
      </c>
      <c r="N3" s="59" t="n">
        <v>0</v>
      </c>
      <c r="O3" s="125" t="n">
        <v>0</v>
      </c>
      <c r="P3" s="126" t="n">
        <v>0</v>
      </c>
      <c r="Q3" s="143"/>
      <c r="R3" s="132" t="n">
        <f aca="false">SMALL(K3:P3,1)</f>
        <v>0</v>
      </c>
      <c r="S3" s="133" t="n">
        <f aca="false">SUM(K3:P3)-SMALL(K3:P3,1)</f>
        <v>0</v>
      </c>
      <c r="T3" s="134"/>
    </row>
    <row r="4" customFormat="false" ht="12.75" hidden="false" customHeight="false" outlineLevel="0" collapsed="false">
      <c r="A4" s="135"/>
      <c r="B4" s="136" t="s">
        <v>49</v>
      </c>
      <c r="C4" s="124" t="s">
        <v>23</v>
      </c>
      <c r="D4" s="123" t="s">
        <v>21</v>
      </c>
      <c r="E4" s="137"/>
      <c r="F4" s="138"/>
      <c r="G4" s="138"/>
      <c r="H4" s="138"/>
      <c r="I4" s="139"/>
      <c r="J4" s="140"/>
      <c r="K4" s="127" t="n">
        <v>0</v>
      </c>
      <c r="L4" s="128" t="n">
        <v>0</v>
      </c>
      <c r="M4" s="129" t="n">
        <v>0</v>
      </c>
      <c r="N4" s="129" t="n">
        <v>0</v>
      </c>
      <c r="O4" s="130" t="n">
        <v>0</v>
      </c>
      <c r="P4" s="131" t="n">
        <v>0</v>
      </c>
      <c r="Q4" s="143"/>
      <c r="R4" s="132" t="n">
        <f aca="false">SMALL(K4:P4,1)</f>
        <v>0</v>
      </c>
      <c r="S4" s="133" t="n">
        <f aca="false">SUM(K4:P4)-SMALL(K4:P4,1)</f>
        <v>0</v>
      </c>
      <c r="T4" s="134"/>
    </row>
    <row r="5" customFormat="false" ht="12.75" hidden="false" customHeight="false" outlineLevel="0" collapsed="false">
      <c r="A5" s="122" t="n">
        <v>3923</v>
      </c>
      <c r="B5" s="123" t="s">
        <v>132</v>
      </c>
      <c r="C5" s="124" t="s">
        <v>44</v>
      </c>
      <c r="D5" s="123" t="s">
        <v>42</v>
      </c>
      <c r="E5" s="58"/>
      <c r="F5" s="59"/>
      <c r="G5" s="59"/>
      <c r="H5" s="59"/>
      <c r="I5" s="125"/>
      <c r="J5" s="126"/>
      <c r="K5" s="141" t="n">
        <v>0</v>
      </c>
      <c r="L5" s="142" t="n">
        <v>0</v>
      </c>
      <c r="M5" s="59" t="n">
        <v>0</v>
      </c>
      <c r="N5" s="59" t="n">
        <v>0</v>
      </c>
      <c r="O5" s="125" t="n">
        <v>0</v>
      </c>
      <c r="P5" s="126" t="n">
        <v>0</v>
      </c>
      <c r="Q5" s="60"/>
      <c r="R5" s="144" t="n">
        <f aca="false">SMALL(K5:P5,1)</f>
        <v>0</v>
      </c>
      <c r="S5" s="30" t="n">
        <f aca="false">SUM(K5:P5)-SMALL(K5:P5,1)</f>
        <v>0</v>
      </c>
      <c r="T5" s="134"/>
    </row>
    <row r="6" customFormat="false" ht="12.75" hidden="false" customHeight="false" outlineLevel="0" collapsed="false">
      <c r="A6" s="135"/>
      <c r="B6" s="136" t="s">
        <v>133</v>
      </c>
      <c r="C6" s="124" t="s">
        <v>134</v>
      </c>
      <c r="D6" s="123" t="s">
        <v>135</v>
      </c>
      <c r="E6" s="137"/>
      <c r="F6" s="138"/>
      <c r="G6" s="138"/>
      <c r="H6" s="138"/>
      <c r="I6" s="139"/>
      <c r="J6" s="140"/>
      <c r="K6" s="127" t="n">
        <v>0</v>
      </c>
      <c r="L6" s="128" t="n">
        <v>0</v>
      </c>
      <c r="M6" s="129" t="n">
        <v>0</v>
      </c>
      <c r="N6" s="129" t="n">
        <v>0</v>
      </c>
      <c r="O6" s="130" t="n">
        <v>0</v>
      </c>
      <c r="P6" s="131" t="n">
        <v>0</v>
      </c>
      <c r="Q6" s="143"/>
      <c r="R6" s="144" t="n">
        <f aca="false">SMALL(K6:P6,1)</f>
        <v>0</v>
      </c>
      <c r="S6" s="30" t="n">
        <f aca="false">SUM(K6:P6)-SMALL(K6:P6,1)</f>
        <v>0</v>
      </c>
      <c r="T6" s="134"/>
    </row>
    <row r="7" customFormat="false" ht="12.75" hidden="false" customHeight="false" outlineLevel="0" collapsed="false">
      <c r="A7" s="122" t="n">
        <v>2453</v>
      </c>
      <c r="B7" s="123" t="s">
        <v>136</v>
      </c>
      <c r="C7" s="135" t="s">
        <v>23</v>
      </c>
      <c r="D7" s="145" t="s">
        <v>137</v>
      </c>
      <c r="E7" s="137"/>
      <c r="F7" s="146"/>
      <c r="G7" s="138"/>
      <c r="H7" s="138"/>
      <c r="I7" s="139"/>
      <c r="J7" s="140"/>
      <c r="K7" s="141" t="n">
        <v>0</v>
      </c>
      <c r="L7" s="142" t="n">
        <v>0</v>
      </c>
      <c r="M7" s="59" t="n">
        <v>0</v>
      </c>
      <c r="N7" s="59" t="n">
        <v>0</v>
      </c>
      <c r="O7" s="125" t="n">
        <v>0</v>
      </c>
      <c r="P7" s="126" t="n">
        <v>0</v>
      </c>
      <c r="Q7" s="60"/>
      <c r="R7" s="144" t="n">
        <f aca="false">SMALL(K7:P7,1)</f>
        <v>0</v>
      </c>
      <c r="S7" s="30" t="n">
        <f aca="false">SUM(K7:P7)-SMALL(K7:P7,1)</f>
        <v>0</v>
      </c>
      <c r="T7" s="134"/>
    </row>
    <row r="8" customFormat="false" ht="12.75" hidden="false" customHeight="false" outlineLevel="0" collapsed="false">
      <c r="A8" s="135"/>
      <c r="B8" s="136" t="s">
        <v>138</v>
      </c>
      <c r="C8" s="124" t="s">
        <v>124</v>
      </c>
      <c r="D8" s="123" t="s">
        <v>130</v>
      </c>
      <c r="E8" s="137"/>
      <c r="F8" s="138"/>
      <c r="G8" s="138"/>
      <c r="H8" s="138"/>
      <c r="I8" s="139"/>
      <c r="J8" s="140"/>
      <c r="K8" s="127" t="n">
        <v>0</v>
      </c>
      <c r="L8" s="128" t="n">
        <v>0</v>
      </c>
      <c r="M8" s="129" t="n">
        <v>0</v>
      </c>
      <c r="N8" s="129" t="n">
        <v>0</v>
      </c>
      <c r="O8" s="130" t="n">
        <v>0</v>
      </c>
      <c r="P8" s="131" t="n">
        <v>0</v>
      </c>
      <c r="Q8" s="143"/>
      <c r="R8" s="144" t="n">
        <f aca="false">SMALL(K8:P8,1)</f>
        <v>0</v>
      </c>
      <c r="S8" s="30" t="n">
        <f aca="false">SUM(K8:P8)-SMALL(K8:P8,1)</f>
        <v>0</v>
      </c>
      <c r="T8" s="134"/>
    </row>
    <row r="9" customFormat="false" ht="12.75" hidden="false" customHeight="false" outlineLevel="0" collapsed="false">
      <c r="A9" s="147"/>
      <c r="B9" s="148" t="s">
        <v>139</v>
      </c>
      <c r="C9" s="149" t="s">
        <v>140</v>
      </c>
      <c r="D9" s="150" t="s">
        <v>21</v>
      </c>
      <c r="E9" s="151"/>
      <c r="F9" s="63"/>
      <c r="G9" s="63"/>
      <c r="H9" s="63"/>
      <c r="I9" s="152"/>
      <c r="J9" s="153"/>
      <c r="K9" s="141" t="n">
        <v>0</v>
      </c>
      <c r="L9" s="142" t="n">
        <v>0</v>
      </c>
      <c r="M9" s="59" t="n">
        <v>0</v>
      </c>
      <c r="N9" s="59" t="n">
        <v>0</v>
      </c>
      <c r="O9" s="125" t="n">
        <v>0</v>
      </c>
      <c r="P9" s="126" t="n">
        <v>0</v>
      </c>
      <c r="Q9" s="3"/>
      <c r="R9" s="144" t="n">
        <f aca="false">SMALL(K9:P9,1)</f>
        <v>0</v>
      </c>
      <c r="S9" s="30" t="n">
        <f aca="false">SUM(K9:P9)-SMALL(K9:P9,1)</f>
        <v>0</v>
      </c>
      <c r="T9" s="134"/>
    </row>
    <row r="10" customFormat="false" ht="32.8" hidden="false" customHeight="false" outlineLevel="0" collapsed="false">
      <c r="A10" s="135" t="n">
        <v>4716</v>
      </c>
      <c r="B10" s="145" t="s">
        <v>141</v>
      </c>
      <c r="C10" s="135" t="s">
        <v>20</v>
      </c>
      <c r="D10" s="154" t="s">
        <v>142</v>
      </c>
      <c r="E10" s="58"/>
      <c r="F10" s="138"/>
      <c r="G10" s="138"/>
      <c r="H10" s="138"/>
      <c r="I10" s="139"/>
      <c r="J10" s="140"/>
      <c r="K10" s="127" t="n">
        <v>0</v>
      </c>
      <c r="L10" s="128" t="n">
        <v>0</v>
      </c>
      <c r="M10" s="129" t="n">
        <v>0</v>
      </c>
      <c r="N10" s="129" t="n">
        <v>0</v>
      </c>
      <c r="O10" s="130" t="n">
        <v>0</v>
      </c>
      <c r="P10" s="131" t="n">
        <v>0</v>
      </c>
      <c r="Q10" s="143"/>
      <c r="R10" s="144" t="n">
        <f aca="false">SMALL(K10:P10,1)</f>
        <v>0</v>
      </c>
      <c r="S10" s="30" t="n">
        <f aca="false">SUM(K10:P10)-SMALL(K10:P10,1)</f>
        <v>0</v>
      </c>
      <c r="T10" s="134"/>
    </row>
    <row r="11" customFormat="false" ht="12.75" hidden="false" customHeight="false" outlineLevel="0" collapsed="false">
      <c r="A11" s="135"/>
      <c r="B11" s="155" t="s">
        <v>143</v>
      </c>
      <c r="C11" s="124" t="s">
        <v>144</v>
      </c>
      <c r="D11" s="123" t="s">
        <v>21</v>
      </c>
      <c r="E11" s="137"/>
      <c r="F11" s="138"/>
      <c r="G11" s="138"/>
      <c r="H11" s="138"/>
      <c r="I11" s="139"/>
      <c r="J11" s="140"/>
      <c r="K11" s="141" t="n">
        <v>0</v>
      </c>
      <c r="L11" s="142" t="n">
        <v>0</v>
      </c>
      <c r="M11" s="59" t="n">
        <v>0</v>
      </c>
      <c r="N11" s="59" t="n">
        <v>0</v>
      </c>
      <c r="O11" s="125" t="n">
        <v>0</v>
      </c>
      <c r="P11" s="126" t="n">
        <v>0</v>
      </c>
      <c r="Q11" s="143"/>
      <c r="R11" s="144" t="n">
        <f aca="false">SMALL(K11:P11,1)</f>
        <v>0</v>
      </c>
      <c r="S11" s="30" t="n">
        <f aca="false">SUM(K11:P11)-SMALL(K11:P11,1)</f>
        <v>0</v>
      </c>
      <c r="T11" s="134"/>
    </row>
    <row r="12" customFormat="false" ht="12.75" hidden="false" customHeight="false" outlineLevel="0" collapsed="false">
      <c r="A12" s="122" t="n">
        <v>835</v>
      </c>
      <c r="B12" s="156" t="s">
        <v>145</v>
      </c>
      <c r="C12" s="124" t="s">
        <v>146</v>
      </c>
      <c r="D12" s="123" t="s">
        <v>147</v>
      </c>
      <c r="E12" s="58"/>
      <c r="F12" s="59"/>
      <c r="G12" s="59"/>
      <c r="H12" s="59"/>
      <c r="I12" s="125"/>
      <c r="J12" s="126"/>
      <c r="K12" s="127" t="n">
        <v>0</v>
      </c>
      <c r="L12" s="128" t="n">
        <v>0</v>
      </c>
      <c r="M12" s="129" t="n">
        <v>0</v>
      </c>
      <c r="N12" s="129" t="n">
        <v>0</v>
      </c>
      <c r="O12" s="130" t="n">
        <v>0</v>
      </c>
      <c r="P12" s="131" t="n">
        <v>0</v>
      </c>
      <c r="Q12" s="60"/>
      <c r="R12" s="144" t="n">
        <f aca="false">SMALL(K12:P12,1)</f>
        <v>0</v>
      </c>
      <c r="S12" s="30" t="n">
        <f aca="false">SUM(K12:P12)-SMALL(K12:P12,1)</f>
        <v>0</v>
      </c>
      <c r="T12" s="134"/>
    </row>
    <row r="13" customFormat="false" ht="12.75" hidden="false" customHeight="false" outlineLevel="0" collapsed="false">
      <c r="A13" s="157" t="n">
        <v>4382</v>
      </c>
      <c r="B13" s="123" t="s">
        <v>148</v>
      </c>
      <c r="C13" s="124" t="s">
        <v>149</v>
      </c>
      <c r="D13" s="123" t="s">
        <v>130</v>
      </c>
      <c r="E13" s="58"/>
      <c r="F13" s="59"/>
      <c r="G13" s="59"/>
      <c r="H13" s="59"/>
      <c r="I13" s="125"/>
      <c r="J13" s="126"/>
      <c r="K13" s="141" t="n">
        <v>0</v>
      </c>
      <c r="L13" s="142" t="n">
        <v>0</v>
      </c>
      <c r="M13" s="59" t="n">
        <v>0</v>
      </c>
      <c r="N13" s="59" t="n">
        <v>0</v>
      </c>
      <c r="O13" s="125" t="n">
        <v>0</v>
      </c>
      <c r="P13" s="126" t="n">
        <v>0</v>
      </c>
      <c r="Q13" s="60"/>
      <c r="R13" s="144" t="n">
        <f aca="false">SMALL(K13:P13,1)</f>
        <v>0</v>
      </c>
      <c r="S13" s="30" t="n">
        <f aca="false">SUM(K13:P13)-SMALL(K13:P13,1)</f>
        <v>0</v>
      </c>
      <c r="T13" s="134"/>
    </row>
    <row r="14" customFormat="false" ht="12.75" hidden="false" customHeight="false" outlineLevel="0" collapsed="false">
      <c r="A14" s="158"/>
      <c r="B14" s="159" t="s">
        <v>150</v>
      </c>
      <c r="C14" s="124" t="s">
        <v>151</v>
      </c>
      <c r="D14" s="123" t="s">
        <v>21</v>
      </c>
      <c r="E14" s="137"/>
      <c r="F14" s="138"/>
      <c r="G14" s="138"/>
      <c r="H14" s="138"/>
      <c r="I14" s="139"/>
      <c r="J14" s="140"/>
      <c r="K14" s="127" t="n">
        <v>0</v>
      </c>
      <c r="L14" s="128" t="n">
        <v>0</v>
      </c>
      <c r="M14" s="129" t="n">
        <v>0</v>
      </c>
      <c r="N14" s="129" t="n">
        <v>0</v>
      </c>
      <c r="O14" s="130" t="n">
        <v>0</v>
      </c>
      <c r="P14" s="131" t="n">
        <v>0</v>
      </c>
      <c r="Q14" s="143"/>
      <c r="R14" s="144" t="n">
        <f aca="false">SMALL(K14:P14,1)</f>
        <v>0</v>
      </c>
      <c r="S14" s="30" t="n">
        <f aca="false">SUM(K14:P14)-SMALL(K14:P14,1)</f>
        <v>0</v>
      </c>
      <c r="T14" s="134"/>
    </row>
    <row r="15" customFormat="false" ht="12.75" hidden="false" customHeight="false" outlineLevel="0" collapsed="false">
      <c r="A15" s="160" t="n">
        <v>4237</v>
      </c>
      <c r="B15" s="123" t="s">
        <v>152</v>
      </c>
      <c r="C15" s="124" t="s">
        <v>153</v>
      </c>
      <c r="D15" s="123" t="s">
        <v>130</v>
      </c>
      <c r="E15" s="58"/>
      <c r="F15" s="59"/>
      <c r="G15" s="59"/>
      <c r="H15" s="59"/>
      <c r="I15" s="125"/>
      <c r="J15" s="126"/>
      <c r="K15" s="141" t="n">
        <v>0</v>
      </c>
      <c r="L15" s="142" t="n">
        <v>0</v>
      </c>
      <c r="M15" s="59" t="n">
        <v>0</v>
      </c>
      <c r="N15" s="59" t="n">
        <v>0</v>
      </c>
      <c r="O15" s="125" t="n">
        <v>0</v>
      </c>
      <c r="P15" s="126" t="n">
        <v>0</v>
      </c>
      <c r="Q15" s="60"/>
      <c r="R15" s="144" t="n">
        <f aca="false">SMALL(K15:P15,1)</f>
        <v>0</v>
      </c>
      <c r="S15" s="30" t="n">
        <f aca="false">SUM(K15:P15)-SMALL(K15:P15,1)</f>
        <v>0</v>
      </c>
      <c r="T15" s="134"/>
    </row>
    <row r="16" customFormat="false" ht="22.35" hidden="false" customHeight="false" outlineLevel="0" collapsed="false">
      <c r="A16" s="158" t="n">
        <v>4262</v>
      </c>
      <c r="B16" s="145" t="s">
        <v>154</v>
      </c>
      <c r="C16" s="135" t="s">
        <v>153</v>
      </c>
      <c r="D16" s="154" t="s">
        <v>130</v>
      </c>
      <c r="E16" s="58"/>
      <c r="F16" s="138"/>
      <c r="G16" s="138"/>
      <c r="H16" s="138"/>
      <c r="I16" s="139"/>
      <c r="J16" s="140"/>
      <c r="K16" s="127" t="n">
        <v>0</v>
      </c>
      <c r="L16" s="128" t="n">
        <v>0</v>
      </c>
      <c r="M16" s="129" t="n">
        <v>0</v>
      </c>
      <c r="N16" s="129" t="n">
        <v>0</v>
      </c>
      <c r="O16" s="130" t="n">
        <v>0</v>
      </c>
      <c r="P16" s="131" t="n">
        <v>0</v>
      </c>
      <c r="Q16" s="143"/>
      <c r="R16" s="144" t="n">
        <f aca="false">SMALL(K16:P16,1)</f>
        <v>0</v>
      </c>
      <c r="S16" s="30" t="n">
        <f aca="false">SUM(K16:P16)-SMALL(K16:P16,1)</f>
        <v>0</v>
      </c>
      <c r="T16" s="134"/>
    </row>
    <row r="17" customFormat="false" ht="12.75" hidden="false" customHeight="false" outlineLevel="0" collapsed="false">
      <c r="A17" s="158"/>
      <c r="B17" s="155" t="s">
        <v>155</v>
      </c>
      <c r="C17" s="124" t="s">
        <v>23</v>
      </c>
      <c r="D17" s="123" t="s">
        <v>156</v>
      </c>
      <c r="E17" s="137"/>
      <c r="F17" s="138"/>
      <c r="G17" s="138"/>
      <c r="H17" s="138"/>
      <c r="I17" s="139"/>
      <c r="J17" s="140"/>
      <c r="K17" s="141" t="n">
        <v>0</v>
      </c>
      <c r="L17" s="142" t="n">
        <v>0</v>
      </c>
      <c r="M17" s="59" t="n">
        <v>0</v>
      </c>
      <c r="N17" s="59" t="n">
        <v>0</v>
      </c>
      <c r="O17" s="125" t="n">
        <v>0</v>
      </c>
      <c r="P17" s="126" t="n">
        <v>0</v>
      </c>
      <c r="Q17" s="143"/>
      <c r="R17" s="144" t="n">
        <f aca="false">SMALL(K17:P17,1)</f>
        <v>0</v>
      </c>
      <c r="S17" s="30" t="n">
        <f aca="false">SUM(K17:P17)-SMALL(K17:P17,1)</f>
        <v>0</v>
      </c>
      <c r="T17" s="134"/>
    </row>
    <row r="18" customFormat="false" ht="22.35" hidden="false" customHeight="false" outlineLevel="0" collapsed="false">
      <c r="A18" s="158" t="n">
        <v>599</v>
      </c>
      <c r="B18" s="145" t="s">
        <v>157</v>
      </c>
      <c r="C18" s="135" t="s">
        <v>153</v>
      </c>
      <c r="D18" s="154" t="s">
        <v>158</v>
      </c>
      <c r="E18" s="58"/>
      <c r="F18" s="138"/>
      <c r="G18" s="138"/>
      <c r="H18" s="138"/>
      <c r="I18" s="139"/>
      <c r="J18" s="140"/>
      <c r="K18" s="127" t="n">
        <v>0</v>
      </c>
      <c r="L18" s="128" t="n">
        <v>0</v>
      </c>
      <c r="M18" s="129" t="n">
        <v>0</v>
      </c>
      <c r="N18" s="129" t="n">
        <v>0</v>
      </c>
      <c r="O18" s="130" t="n">
        <v>0</v>
      </c>
      <c r="P18" s="131" t="n">
        <v>0</v>
      </c>
      <c r="Q18" s="143"/>
      <c r="R18" s="144" t="n">
        <f aca="false">SMALL(K18:P18,1)</f>
        <v>0</v>
      </c>
      <c r="S18" s="30" t="n">
        <f aca="false">SUM(K18:P18)-SMALL(K18:P18,1)</f>
        <v>0</v>
      </c>
      <c r="T18" s="134"/>
    </row>
    <row r="19" customFormat="false" ht="12.75" hidden="false" customHeight="false" outlineLevel="0" collapsed="false">
      <c r="A19" s="161"/>
      <c r="B19" s="162" t="s">
        <v>159</v>
      </c>
      <c r="C19" s="163" t="s">
        <v>160</v>
      </c>
      <c r="D19" s="162" t="s">
        <v>21</v>
      </c>
      <c r="E19" s="151"/>
      <c r="F19" s="63"/>
      <c r="G19" s="63"/>
      <c r="H19" s="63"/>
      <c r="I19" s="152"/>
      <c r="J19" s="153"/>
      <c r="K19" s="141" t="n">
        <v>0</v>
      </c>
      <c r="L19" s="142" t="n">
        <v>0</v>
      </c>
      <c r="M19" s="59" t="n">
        <v>0</v>
      </c>
      <c r="N19" s="59" t="n">
        <v>0</v>
      </c>
      <c r="O19" s="125" t="n">
        <v>0</v>
      </c>
      <c r="P19" s="126" t="n">
        <v>0</v>
      </c>
      <c r="Q19" s="3"/>
      <c r="R19" s="144" t="n">
        <f aca="false">SMALL(K19:P19,1)</f>
        <v>0</v>
      </c>
      <c r="S19" s="30" t="n">
        <f aca="false">SUM(K19:P19)-SMALL(K19:P19,1)</f>
        <v>0</v>
      </c>
      <c r="T19" s="134"/>
    </row>
    <row r="20" customFormat="false" ht="12.75" hidden="false" customHeight="false" outlineLevel="0" collapsed="false">
      <c r="A20" s="158" t="n">
        <v>3515</v>
      </c>
      <c r="B20" s="145" t="s">
        <v>161</v>
      </c>
      <c r="C20" s="135" t="s">
        <v>162</v>
      </c>
      <c r="D20" s="154" t="s">
        <v>42</v>
      </c>
      <c r="E20" s="58"/>
      <c r="F20" s="138"/>
      <c r="G20" s="138"/>
      <c r="H20" s="138"/>
      <c r="I20" s="139"/>
      <c r="J20" s="140"/>
      <c r="K20" s="127" t="n">
        <v>0</v>
      </c>
      <c r="L20" s="128" t="n">
        <v>0</v>
      </c>
      <c r="M20" s="129" t="n">
        <v>0</v>
      </c>
      <c r="N20" s="129" t="n">
        <v>0</v>
      </c>
      <c r="O20" s="130" t="n">
        <v>0</v>
      </c>
      <c r="P20" s="131" t="n">
        <v>0</v>
      </c>
      <c r="Q20" s="143"/>
      <c r="R20" s="144" t="n">
        <f aca="false">SMALL(K20:P20,1)</f>
        <v>0</v>
      </c>
      <c r="S20" s="30" t="n">
        <f aca="false">SUM(K20:P20)-SMALL(K20:P20,1)</f>
        <v>0</v>
      </c>
      <c r="T20" s="134"/>
    </row>
    <row r="21" customFormat="false" ht="22.35" hidden="false" customHeight="false" outlineLevel="0" collapsed="false">
      <c r="A21" s="158" t="n">
        <v>4069</v>
      </c>
      <c r="B21" s="145" t="s">
        <v>163</v>
      </c>
      <c r="C21" s="135" t="s">
        <v>164</v>
      </c>
      <c r="D21" s="154" t="s">
        <v>130</v>
      </c>
      <c r="E21" s="58"/>
      <c r="F21" s="138"/>
      <c r="G21" s="138"/>
      <c r="H21" s="138"/>
      <c r="I21" s="139"/>
      <c r="J21" s="140"/>
      <c r="K21" s="141" t="n">
        <v>0</v>
      </c>
      <c r="L21" s="142" t="n">
        <v>0</v>
      </c>
      <c r="M21" s="59" t="n">
        <v>0</v>
      </c>
      <c r="N21" s="59" t="n">
        <v>0</v>
      </c>
      <c r="O21" s="125" t="n">
        <v>0</v>
      </c>
      <c r="P21" s="126" t="n">
        <v>0</v>
      </c>
      <c r="Q21" s="143"/>
      <c r="R21" s="144" t="n">
        <f aca="false">SMALL(K21:P21,1)</f>
        <v>0</v>
      </c>
      <c r="S21" s="30" t="n">
        <f aca="false">SUM(K21:P21)-SMALL(K21:P21,1)</f>
        <v>0</v>
      </c>
      <c r="T21" s="134"/>
    </row>
    <row r="22" customFormat="false" ht="12.75" hidden="false" customHeight="false" outlineLevel="0" collapsed="false">
      <c r="A22" s="158"/>
      <c r="B22" s="155" t="s">
        <v>165</v>
      </c>
      <c r="C22" s="124" t="s">
        <v>23</v>
      </c>
      <c r="D22" s="123" t="s">
        <v>166</v>
      </c>
      <c r="E22" s="137"/>
      <c r="F22" s="138"/>
      <c r="G22" s="138"/>
      <c r="H22" s="138"/>
      <c r="I22" s="139"/>
      <c r="J22" s="140"/>
      <c r="K22" s="141" t="n">
        <v>0</v>
      </c>
      <c r="L22" s="128" t="n">
        <v>0</v>
      </c>
      <c r="M22" s="129" t="n">
        <v>0</v>
      </c>
      <c r="N22" s="129" t="n">
        <v>0</v>
      </c>
      <c r="O22" s="130" t="n">
        <v>0</v>
      </c>
      <c r="P22" s="131" t="n">
        <v>0</v>
      </c>
      <c r="Q22" s="143"/>
      <c r="R22" s="144" t="n">
        <f aca="false">SMALL(K22:P22,1)</f>
        <v>0</v>
      </c>
      <c r="S22" s="30" t="n">
        <f aca="false">SUM(K22:P22)-SMALL(K22:P22,1)</f>
        <v>0</v>
      </c>
      <c r="T22" s="134"/>
    </row>
    <row r="23" customFormat="false" ht="32.8" hidden="false" customHeight="false" outlineLevel="0" collapsed="false">
      <c r="A23" s="158" t="n">
        <v>4211</v>
      </c>
      <c r="B23" s="164" t="s">
        <v>167</v>
      </c>
      <c r="C23" s="158" t="s">
        <v>168</v>
      </c>
      <c r="D23" s="165" t="s">
        <v>91</v>
      </c>
      <c r="E23" s="64"/>
      <c r="F23" s="166"/>
      <c r="G23" s="166"/>
      <c r="H23" s="166"/>
      <c r="I23" s="167"/>
      <c r="J23" s="168"/>
      <c r="K23" s="169" t="n">
        <v>0</v>
      </c>
      <c r="L23" s="142" t="n">
        <v>0</v>
      </c>
      <c r="M23" s="59" t="n">
        <v>0</v>
      </c>
      <c r="N23" s="59" t="n">
        <v>0</v>
      </c>
      <c r="O23" s="125" t="n">
        <v>0</v>
      </c>
      <c r="P23" s="126" t="n">
        <v>0</v>
      </c>
      <c r="Q23" s="143"/>
      <c r="R23" s="144" t="n">
        <f aca="false">SMALL(K23:P23,1)</f>
        <v>0</v>
      </c>
      <c r="S23" s="30" t="n">
        <f aca="false">SUM(K23:P23)-SMALL(K23:P23,1)</f>
        <v>0</v>
      </c>
      <c r="T23" s="134"/>
    </row>
    <row r="24" customFormat="false" ht="12.75" hidden="false" customHeight="false" outlineLevel="0" collapsed="false">
      <c r="A24" s="158"/>
      <c r="B24" s="170" t="s">
        <v>169</v>
      </c>
      <c r="C24" s="171" t="s">
        <v>170</v>
      </c>
      <c r="D24" s="172" t="s">
        <v>21</v>
      </c>
      <c r="E24" s="173"/>
      <c r="F24" s="166"/>
      <c r="G24" s="166"/>
      <c r="H24" s="166"/>
      <c r="I24" s="167"/>
      <c r="J24" s="168"/>
      <c r="K24" s="169" t="n">
        <v>0</v>
      </c>
      <c r="L24" s="128" t="n">
        <v>0</v>
      </c>
      <c r="M24" s="129" t="n">
        <v>0</v>
      </c>
      <c r="N24" s="129" t="n">
        <v>0</v>
      </c>
      <c r="O24" s="130" t="n">
        <v>0</v>
      </c>
      <c r="P24" s="131" t="n">
        <v>0</v>
      </c>
      <c r="Q24" s="143"/>
      <c r="R24" s="144" t="n">
        <f aca="false">SMALL(K24:P24,1)</f>
        <v>0</v>
      </c>
      <c r="S24" s="30" t="n">
        <f aca="false">SUM(K24:P24)-SMALL(K24:P24,1)</f>
        <v>0</v>
      </c>
      <c r="T24" s="134"/>
    </row>
    <row r="25" customFormat="false" ht="12.75" hidden="false" customHeight="false" outlineLevel="0" collapsed="false">
      <c r="A25" s="161"/>
      <c r="B25" s="174" t="s">
        <v>171</v>
      </c>
      <c r="C25" s="175" t="s">
        <v>23</v>
      </c>
      <c r="D25" s="172" t="s">
        <v>106</v>
      </c>
      <c r="E25" s="176"/>
      <c r="F25" s="177"/>
      <c r="G25" s="177"/>
      <c r="H25" s="177"/>
      <c r="I25" s="178"/>
      <c r="J25" s="179"/>
      <c r="K25" s="169" t="n">
        <v>0</v>
      </c>
      <c r="L25" s="180" t="n">
        <v>0</v>
      </c>
      <c r="M25" s="67" t="n">
        <v>0</v>
      </c>
      <c r="N25" s="67" t="n">
        <v>0</v>
      </c>
      <c r="O25" s="181" t="n">
        <v>0</v>
      </c>
      <c r="P25" s="182" t="n">
        <v>0</v>
      </c>
      <c r="Q25" s="3"/>
      <c r="R25" s="144" t="n">
        <f aca="false">SMALL(K25:P25,1)</f>
        <v>0</v>
      </c>
      <c r="S25" s="30" t="n">
        <f aca="false">SUM(K25:P25)-SMALL(K25:P25,1)</f>
        <v>0</v>
      </c>
      <c r="T25" s="134"/>
    </row>
    <row r="26" customFormat="false" ht="12.75" hidden="false" customHeight="false" outlineLevel="0" collapsed="false">
      <c r="A26" s="135"/>
      <c r="B26" s="145" t="s">
        <v>172</v>
      </c>
      <c r="C26" s="135"/>
      <c r="D26" s="154" t="s">
        <v>42</v>
      </c>
      <c r="E26" s="58"/>
      <c r="F26" s="138"/>
      <c r="G26" s="138"/>
      <c r="H26" s="138"/>
      <c r="I26" s="138"/>
      <c r="J26" s="140"/>
      <c r="K26" s="141" t="n">
        <v>0</v>
      </c>
      <c r="L26" s="142" t="n">
        <v>0</v>
      </c>
      <c r="M26" s="59" t="n">
        <v>0</v>
      </c>
      <c r="N26" s="59" t="n">
        <v>0</v>
      </c>
      <c r="O26" s="59" t="n">
        <v>0</v>
      </c>
      <c r="P26" s="126" t="n">
        <v>0</v>
      </c>
      <c r="Q26" s="143"/>
      <c r="R26" s="144" t="n">
        <f aca="false">SMALL(K26:P26,1)</f>
        <v>0</v>
      </c>
      <c r="S26" s="30" t="n">
        <f aca="false">SUM(K26:P26)-SMALL(K26:P26,1)</f>
        <v>0</v>
      </c>
      <c r="T26" s="134"/>
    </row>
    <row r="27" customFormat="false" ht="32.8" hidden="false" customHeight="false" outlineLevel="0" collapsed="false">
      <c r="A27" s="122" t="n">
        <v>1244</v>
      </c>
      <c r="B27" s="123" t="s">
        <v>173</v>
      </c>
      <c r="C27" s="124" t="s">
        <v>174</v>
      </c>
      <c r="D27" s="154" t="s">
        <v>24</v>
      </c>
      <c r="E27" s="58"/>
      <c r="F27" s="59"/>
      <c r="G27" s="59"/>
      <c r="H27" s="59"/>
      <c r="I27" s="59"/>
      <c r="J27" s="126"/>
      <c r="K27" s="141" t="n">
        <v>0</v>
      </c>
      <c r="L27" s="142" t="n">
        <v>0</v>
      </c>
      <c r="M27" s="59" t="n">
        <v>0</v>
      </c>
      <c r="N27" s="59" t="n">
        <v>0</v>
      </c>
      <c r="O27" s="59" t="n">
        <v>0</v>
      </c>
      <c r="P27" s="126" t="n">
        <v>0</v>
      </c>
      <c r="Q27" s="60"/>
      <c r="R27" s="58" t="n">
        <f aca="false">SMALL(K27:P27,1)</f>
        <v>0</v>
      </c>
      <c r="S27" s="42" t="n">
        <f aca="false">SUM(K27:P27)-SMALL(K27:P27,1)</f>
        <v>0</v>
      </c>
      <c r="T27" s="183"/>
    </row>
    <row r="28" customFormat="false" ht="12.75" hidden="false" customHeight="false" outlineLevel="0" collapsed="false">
      <c r="A28" s="184" t="s">
        <v>175</v>
      </c>
      <c r="B28" s="185" t="s">
        <v>176</v>
      </c>
      <c r="C28" s="184" t="s">
        <v>61</v>
      </c>
      <c r="D28" s="185" t="s">
        <v>177</v>
      </c>
      <c r="E28" s="186"/>
      <c r="F28" s="54"/>
      <c r="G28" s="54"/>
      <c r="H28" s="54"/>
      <c r="I28" s="54"/>
      <c r="J28" s="187"/>
      <c r="K28" s="188" t="n">
        <v>0</v>
      </c>
      <c r="L28" s="44" t="n">
        <v>0</v>
      </c>
      <c r="M28" s="42" t="n">
        <v>0</v>
      </c>
      <c r="N28" s="42" t="n">
        <v>0</v>
      </c>
      <c r="O28" s="42" t="n">
        <v>0</v>
      </c>
      <c r="P28" s="45" t="n">
        <v>0</v>
      </c>
      <c r="Q28" s="60"/>
      <c r="R28" s="189" t="n">
        <f aca="false">SMALL(K28:P28,1)</f>
        <v>0</v>
      </c>
      <c r="S28" s="190" t="n">
        <f aca="false">SUM(K28:P28)-SMALL(K28:P28,1)</f>
        <v>0</v>
      </c>
      <c r="T28" s="183"/>
    </row>
    <row r="29" customFormat="false" ht="12.75" hidden="false" customHeight="false" outlineLevel="0" collapsed="false">
      <c r="A29" s="184" t="s">
        <v>178</v>
      </c>
      <c r="B29" s="191" t="s">
        <v>179</v>
      </c>
      <c r="C29" s="184" t="s">
        <v>23</v>
      </c>
      <c r="D29" s="185" t="s">
        <v>180</v>
      </c>
      <c r="E29" s="186"/>
      <c r="F29" s="54"/>
      <c r="G29" s="54"/>
      <c r="H29" s="54"/>
      <c r="I29" s="54"/>
      <c r="J29" s="187"/>
      <c r="K29" s="188" t="n">
        <v>0</v>
      </c>
      <c r="L29" s="44" t="n">
        <v>0</v>
      </c>
      <c r="M29" s="42" t="n">
        <v>0</v>
      </c>
      <c r="N29" s="42" t="n">
        <v>0</v>
      </c>
      <c r="O29" s="42" t="n">
        <v>0</v>
      </c>
      <c r="P29" s="45" t="n">
        <v>0</v>
      </c>
      <c r="Q29" s="60"/>
      <c r="R29" s="58" t="n">
        <f aca="false">SMALL(K29:P29,1)</f>
        <v>0</v>
      </c>
      <c r="S29" s="42" t="n">
        <f aca="false">SUM(K29:P29)-SMALL(K29:P29,1)</f>
        <v>0</v>
      </c>
      <c r="T29" s="183"/>
    </row>
    <row r="30" customFormat="false" ht="12.75" hidden="false" customHeight="false" outlineLevel="0" collapsed="false">
      <c r="A30" s="184" t="s">
        <v>181</v>
      </c>
      <c r="B30" s="185" t="s">
        <v>182</v>
      </c>
      <c r="C30" s="184" t="s">
        <v>23</v>
      </c>
      <c r="D30" s="185" t="s">
        <v>130</v>
      </c>
      <c r="E30" s="186"/>
      <c r="F30" s="54"/>
      <c r="G30" s="54"/>
      <c r="H30" s="54"/>
      <c r="I30" s="54"/>
      <c r="J30" s="187"/>
      <c r="K30" s="188" t="n">
        <v>0</v>
      </c>
      <c r="L30" s="44" t="n">
        <v>0</v>
      </c>
      <c r="M30" s="42" t="n">
        <v>0</v>
      </c>
      <c r="N30" s="42" t="n">
        <v>0</v>
      </c>
      <c r="O30" s="42" t="n">
        <v>0</v>
      </c>
      <c r="P30" s="45" t="n">
        <v>0</v>
      </c>
      <c r="Q30" s="60"/>
      <c r="R30" s="189" t="n">
        <f aca="false">SMALL(K30:P30,1)</f>
        <v>0</v>
      </c>
      <c r="S30" s="190" t="n">
        <f aca="false">SUM(K30:P30)-SMALL(K30:P30,1)</f>
        <v>0</v>
      </c>
      <c r="T30" s="183"/>
    </row>
    <row r="31" customFormat="false" ht="12.75" hidden="false" customHeight="false" outlineLevel="0" collapsed="false">
      <c r="A31" s="184" t="s">
        <v>183</v>
      </c>
      <c r="B31" s="192" t="s">
        <v>184</v>
      </c>
      <c r="C31" s="184" t="s">
        <v>185</v>
      </c>
      <c r="D31" s="185" t="s">
        <v>36</v>
      </c>
      <c r="E31" s="186"/>
      <c r="F31" s="54"/>
      <c r="G31" s="54"/>
      <c r="H31" s="54"/>
      <c r="I31" s="54"/>
      <c r="J31" s="187"/>
      <c r="K31" s="188" t="n">
        <v>0</v>
      </c>
      <c r="L31" s="44" t="n">
        <v>0</v>
      </c>
      <c r="M31" s="42" t="n">
        <v>0</v>
      </c>
      <c r="N31" s="42" t="n">
        <v>0</v>
      </c>
      <c r="O31" s="42" t="n">
        <v>0</v>
      </c>
      <c r="P31" s="45" t="n">
        <v>0</v>
      </c>
      <c r="Q31" s="60"/>
      <c r="R31" s="189" t="n">
        <f aca="false">SMALL(K31:P31,1)</f>
        <v>0</v>
      </c>
      <c r="S31" s="190" t="n">
        <f aca="false">SUM(K31:P31)-SMALL(K31:P31,1)</f>
        <v>0</v>
      </c>
      <c r="T31" s="183"/>
    </row>
    <row r="32" customFormat="false" ht="12.75" hidden="false" customHeight="false" outlineLevel="0" collapsed="false">
      <c r="A32" s="184" t="s">
        <v>186</v>
      </c>
      <c r="B32" s="192" t="s">
        <v>187</v>
      </c>
      <c r="C32" s="184" t="s">
        <v>23</v>
      </c>
      <c r="D32" s="185" t="s">
        <v>73</v>
      </c>
      <c r="E32" s="186"/>
      <c r="F32" s="54"/>
      <c r="G32" s="54"/>
      <c r="H32" s="54"/>
      <c r="I32" s="54"/>
      <c r="J32" s="187"/>
      <c r="K32" s="188" t="n">
        <v>0</v>
      </c>
      <c r="L32" s="44" t="n">
        <v>0</v>
      </c>
      <c r="M32" s="42" t="n">
        <v>0</v>
      </c>
      <c r="N32" s="42" t="n">
        <v>0</v>
      </c>
      <c r="O32" s="42" t="n">
        <v>0</v>
      </c>
      <c r="P32" s="45" t="n">
        <v>0</v>
      </c>
      <c r="Q32" s="60"/>
      <c r="R32" s="58" t="n">
        <f aca="false">SMALL(K32:P32,1)</f>
        <v>0</v>
      </c>
      <c r="S32" s="42" t="n">
        <f aca="false">SUM(K32:P32)-SMALL(K32:P32,1)</f>
        <v>0</v>
      </c>
      <c r="T32" s="183"/>
    </row>
    <row r="33" customFormat="false" ht="12.75" hidden="false" customHeight="false" outlineLevel="0" collapsed="false">
      <c r="A33" s="122"/>
      <c r="B33" s="123"/>
      <c r="C33" s="124"/>
      <c r="D33" s="154"/>
      <c r="E33" s="58"/>
      <c r="F33" s="59"/>
      <c r="G33" s="59"/>
      <c r="H33" s="59"/>
      <c r="I33" s="59"/>
      <c r="J33" s="126"/>
      <c r="K33" s="141"/>
      <c r="L33" s="142"/>
      <c r="M33" s="59"/>
      <c r="N33" s="59"/>
      <c r="O33" s="59"/>
      <c r="P33" s="126"/>
      <c r="Q33" s="60"/>
      <c r="R33" s="58"/>
      <c r="S33" s="42"/>
      <c r="T33" s="183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9.33203125" defaultRowHeight="10.5" zeroHeight="false" outlineLevelRow="0" outlineLevelCol="0"/>
  <cols>
    <col collapsed="false" customWidth="true" hidden="false" outlineLevel="0" max="1" min="1" style="1" width="5.66"/>
    <col collapsed="false" customWidth="true" hidden="false" outlineLevel="0" max="2" min="2" style="2" width="16.78"/>
    <col collapsed="false" customWidth="true" hidden="false" outlineLevel="0" max="3" min="3" style="2" width="13"/>
    <col collapsed="false" customWidth="true" hidden="false" outlineLevel="0" max="4" min="4" style="2" width="14.78"/>
    <col collapsed="false" customWidth="true" hidden="false" outlineLevel="0" max="5" min="5" style="3" width="7.78"/>
    <col collapsed="false" customWidth="true" hidden="false" outlineLevel="0" max="6" min="6" style="3" width="7.44"/>
    <col collapsed="false" customWidth="true" hidden="false" outlineLevel="0" max="12" min="7" style="3" width="7.78"/>
    <col collapsed="false" customWidth="true" hidden="false" outlineLevel="0" max="13" min="13" style="3" width="7.44"/>
    <col collapsed="false" customWidth="true" hidden="false" outlineLevel="0" max="14" min="14" style="3" width="7.78"/>
    <col collapsed="false" customWidth="true" hidden="false" outlineLevel="0" max="15" min="15" style="3" width="1.66"/>
    <col collapsed="false" customWidth="true" hidden="false" outlineLevel="0" max="17" min="16" style="3" width="7.11"/>
    <col collapsed="false" customWidth="true" hidden="false" outlineLevel="0" max="18" min="18" style="3" width="8"/>
    <col collapsed="false" customWidth="false" hidden="false" outlineLevel="0" max="19" min="19" style="3" width="9.33"/>
    <col collapsed="false" customWidth="true" hidden="false" outlineLevel="0" max="20" min="20" style="3" width="9.66"/>
    <col collapsed="false" customWidth="false" hidden="false" outlineLevel="0" max="16384" min="21" style="3" width="9.33"/>
  </cols>
  <sheetData>
    <row r="1" customFormat="false" ht="34.5" hidden="false" customHeight="true" outlineLevel="0" collapsed="false">
      <c r="A1" s="193" t="s">
        <v>188</v>
      </c>
      <c r="B1" s="193"/>
      <c r="C1" s="193"/>
      <c r="D1" s="193"/>
      <c r="E1" s="194" t="s">
        <v>2</v>
      </c>
      <c r="F1" s="194"/>
      <c r="G1" s="194"/>
      <c r="H1" s="194"/>
      <c r="I1" s="194"/>
      <c r="J1" s="194" t="s">
        <v>3</v>
      </c>
      <c r="K1" s="194"/>
      <c r="L1" s="194"/>
      <c r="M1" s="194"/>
      <c r="N1" s="194"/>
      <c r="O1" s="195"/>
      <c r="P1" s="196" t="s">
        <v>4</v>
      </c>
      <c r="Q1" s="196"/>
      <c r="R1" s="196"/>
    </row>
    <row r="2" customFormat="false" ht="83.25" hidden="false" customHeight="true" outlineLevel="0" collapsed="false">
      <c r="A2" s="197" t="s">
        <v>5</v>
      </c>
      <c r="B2" s="18" t="s">
        <v>6</v>
      </c>
      <c r="C2" s="198" t="s">
        <v>7</v>
      </c>
      <c r="D2" s="18" t="s">
        <v>8</v>
      </c>
      <c r="E2" s="20" t="s">
        <v>189</v>
      </c>
      <c r="F2" s="20" t="s">
        <v>190</v>
      </c>
      <c r="G2" s="20" t="s">
        <v>191</v>
      </c>
      <c r="H2" s="20" t="s">
        <v>192</v>
      </c>
      <c r="I2" s="21" t="s">
        <v>193</v>
      </c>
      <c r="J2" s="20" t="s">
        <v>189</v>
      </c>
      <c r="K2" s="20" t="s">
        <v>190</v>
      </c>
      <c r="L2" s="20" t="s">
        <v>191</v>
      </c>
      <c r="M2" s="20" t="s">
        <v>192</v>
      </c>
      <c r="N2" s="21" t="s">
        <v>193</v>
      </c>
      <c r="O2" s="199"/>
      <c r="P2" s="23" t="s">
        <v>15</v>
      </c>
      <c r="Q2" s="200" t="s">
        <v>194</v>
      </c>
      <c r="R2" s="25" t="s">
        <v>18</v>
      </c>
    </row>
    <row r="3" customFormat="false" ht="12" hidden="false" customHeight="true" outlineLevel="0" collapsed="false">
      <c r="A3" s="201" t="n">
        <v>724</v>
      </c>
      <c r="B3" s="202" t="s">
        <v>43</v>
      </c>
      <c r="C3" s="203" t="s">
        <v>44</v>
      </c>
      <c r="D3" s="150" t="s">
        <v>195</v>
      </c>
      <c r="E3" s="204" t="n">
        <v>2</v>
      </c>
      <c r="F3" s="205" t="n">
        <v>3</v>
      </c>
      <c r="G3" s="205"/>
      <c r="H3" s="205"/>
      <c r="I3" s="206"/>
      <c r="J3" s="204" t="n">
        <v>67</v>
      </c>
      <c r="K3" s="205" t="n">
        <v>85</v>
      </c>
      <c r="L3" s="205" t="n">
        <v>0</v>
      </c>
      <c r="M3" s="205" t="n">
        <v>0</v>
      </c>
      <c r="N3" s="206" t="n">
        <v>0</v>
      </c>
      <c r="O3" s="207"/>
      <c r="P3" s="208" t="n">
        <f aca="false">SMALL(J3:N3,1)</f>
        <v>0</v>
      </c>
      <c r="Q3" s="209" t="n">
        <f aca="false">SUM(J3:N3)-SMALL(J3:N3,1)</f>
        <v>152</v>
      </c>
      <c r="R3" s="210" t="n">
        <v>1</v>
      </c>
      <c r="S3" s="37"/>
    </row>
    <row r="4" customFormat="false" ht="12" hidden="false" customHeight="true" outlineLevel="0" collapsed="false">
      <c r="A4" s="201" t="n">
        <v>896</v>
      </c>
      <c r="B4" s="211" t="s">
        <v>35</v>
      </c>
      <c r="C4" s="212" t="s">
        <v>23</v>
      </c>
      <c r="D4" s="213" t="s">
        <v>106</v>
      </c>
      <c r="E4" s="214" t="n">
        <v>1</v>
      </c>
      <c r="F4" s="215"/>
      <c r="G4" s="216"/>
      <c r="H4" s="216"/>
      <c r="I4" s="217"/>
      <c r="J4" s="214" t="n">
        <v>100</v>
      </c>
      <c r="K4" s="218" t="n">
        <v>0</v>
      </c>
      <c r="L4" s="216" t="n">
        <v>0</v>
      </c>
      <c r="M4" s="216" t="n">
        <v>0</v>
      </c>
      <c r="N4" s="217" t="n">
        <v>0</v>
      </c>
      <c r="O4" s="207"/>
      <c r="P4" s="208" t="n">
        <f aca="false">SMALL(J4:N4,1)</f>
        <v>0</v>
      </c>
      <c r="Q4" s="209" t="n">
        <f aca="false">SUM(J4:N4)-SMALL(J4:N4,1)</f>
        <v>100</v>
      </c>
      <c r="R4" s="210" t="n">
        <v>2</v>
      </c>
      <c r="S4" s="37"/>
    </row>
    <row r="5" customFormat="false" ht="12" hidden="false" customHeight="true" outlineLevel="0" collapsed="false">
      <c r="A5" s="201"/>
      <c r="B5" s="219" t="s">
        <v>136</v>
      </c>
      <c r="C5" s="220" t="s">
        <v>44</v>
      </c>
      <c r="D5" s="162" t="s">
        <v>196</v>
      </c>
      <c r="E5" s="151"/>
      <c r="F5" s="221" t="n">
        <v>1</v>
      </c>
      <c r="G5" s="63"/>
      <c r="H5" s="63"/>
      <c r="I5" s="153"/>
      <c r="J5" s="151" t="n">
        <v>0</v>
      </c>
      <c r="K5" s="222" t="n">
        <v>100</v>
      </c>
      <c r="L5" s="205" t="n">
        <v>0</v>
      </c>
      <c r="M5" s="205" t="n">
        <v>0</v>
      </c>
      <c r="N5" s="206" t="n">
        <v>0</v>
      </c>
      <c r="O5" s="207"/>
      <c r="P5" s="208" t="n">
        <f aca="false">SMALL(J5:N5,1)</f>
        <v>0</v>
      </c>
      <c r="Q5" s="209" t="n">
        <f aca="false">SUM(J5:N5)-SMALL(J5:N5,1)</f>
        <v>100</v>
      </c>
      <c r="R5" s="210" t="n">
        <v>3</v>
      </c>
      <c r="S5" s="37"/>
    </row>
    <row r="6" customFormat="false" ht="12" hidden="false" customHeight="true" outlineLevel="0" collapsed="false">
      <c r="A6" s="201" t="n">
        <v>1396</v>
      </c>
      <c r="B6" s="211" t="s">
        <v>22</v>
      </c>
      <c r="C6" s="212" t="s">
        <v>23</v>
      </c>
      <c r="D6" s="213" t="s">
        <v>106</v>
      </c>
      <c r="E6" s="204" t="s">
        <v>25</v>
      </c>
      <c r="F6" s="223" t="n">
        <v>4</v>
      </c>
      <c r="G6" s="205"/>
      <c r="H6" s="205"/>
      <c r="I6" s="206"/>
      <c r="J6" s="214" t="n">
        <f aca="false">AVERAGE(K6:N6)</f>
        <v>19.25</v>
      </c>
      <c r="K6" s="216" t="n">
        <v>77</v>
      </c>
      <c r="L6" s="216" t="n">
        <v>0</v>
      </c>
      <c r="M6" s="216" t="n">
        <v>0</v>
      </c>
      <c r="N6" s="217" t="n">
        <v>0</v>
      </c>
      <c r="O6" s="207"/>
      <c r="P6" s="208" t="n">
        <f aca="false">SMALL(J6:N6,1)</f>
        <v>0</v>
      </c>
      <c r="Q6" s="209" t="n">
        <f aca="false">SUM(J6:N6)-SMALL(J6:N6,1)</f>
        <v>96.25</v>
      </c>
      <c r="R6" s="210" t="n">
        <v>4</v>
      </c>
      <c r="S6" s="37"/>
    </row>
    <row r="7" customFormat="false" ht="12" hidden="false" customHeight="true" outlineLevel="0" collapsed="false">
      <c r="A7" s="201" t="n">
        <v>1244</v>
      </c>
      <c r="B7" s="150" t="s">
        <v>173</v>
      </c>
      <c r="C7" s="203" t="s">
        <v>174</v>
      </c>
      <c r="D7" s="150" t="s">
        <v>106</v>
      </c>
      <c r="E7" s="204"/>
      <c r="F7" s="205" t="n">
        <v>2</v>
      </c>
      <c r="G7" s="205"/>
      <c r="H7" s="205"/>
      <c r="I7" s="206"/>
      <c r="J7" s="214" t="n">
        <v>0</v>
      </c>
      <c r="K7" s="216" t="n">
        <v>92</v>
      </c>
      <c r="L7" s="216" t="n">
        <v>0</v>
      </c>
      <c r="M7" s="216" t="n">
        <v>0</v>
      </c>
      <c r="N7" s="217" t="n">
        <v>0</v>
      </c>
      <c r="O7" s="207"/>
      <c r="P7" s="208" t="n">
        <f aca="false">SMALL(J7:N7,1)</f>
        <v>0</v>
      </c>
      <c r="Q7" s="209" t="n">
        <f aca="false">SUM(J7:N7)-SMALL(J7:N7,1)</f>
        <v>92</v>
      </c>
      <c r="R7" s="210" t="n">
        <v>5</v>
      </c>
      <c r="S7" s="37"/>
    </row>
    <row r="8" customFormat="false" ht="12" hidden="false" customHeight="true" outlineLevel="0" collapsed="false">
      <c r="A8" s="201"/>
      <c r="B8" s="150" t="s">
        <v>179</v>
      </c>
      <c r="C8" s="203" t="s">
        <v>44</v>
      </c>
      <c r="D8" s="150" t="s">
        <v>42</v>
      </c>
      <c r="E8" s="204"/>
      <c r="F8" s="205" t="n">
        <v>5</v>
      </c>
      <c r="G8" s="205"/>
      <c r="H8" s="205"/>
      <c r="I8" s="206"/>
      <c r="J8" s="204" t="n">
        <v>0</v>
      </c>
      <c r="K8" s="224" t="n">
        <v>69</v>
      </c>
      <c r="L8" s="205" t="n">
        <v>0</v>
      </c>
      <c r="M8" s="205" t="n">
        <v>0</v>
      </c>
      <c r="N8" s="206" t="n">
        <v>0</v>
      </c>
      <c r="O8" s="207"/>
      <c r="P8" s="208" t="n">
        <f aca="false">SMALL(J8:N8,1)</f>
        <v>0</v>
      </c>
      <c r="Q8" s="209" t="n">
        <f aca="false">SUM(J8:N8)-SMALL(J8:N8,1)</f>
        <v>69</v>
      </c>
      <c r="R8" s="210" t="n">
        <v>6</v>
      </c>
      <c r="S8" s="37"/>
    </row>
    <row r="9" customFormat="false" ht="12" hidden="false" customHeight="true" outlineLevel="0" collapsed="false">
      <c r="A9" s="201" t="n">
        <v>2408</v>
      </c>
      <c r="B9" s="150" t="s">
        <v>187</v>
      </c>
      <c r="C9" s="203" t="s">
        <v>44</v>
      </c>
      <c r="D9" s="150" t="s">
        <v>197</v>
      </c>
      <c r="E9" s="204"/>
      <c r="F9" s="223" t="n">
        <v>6</v>
      </c>
      <c r="G9" s="223"/>
      <c r="H9" s="205"/>
      <c r="I9" s="206"/>
      <c r="J9" s="214" t="n">
        <v>0</v>
      </c>
      <c r="K9" s="216" t="n">
        <v>62</v>
      </c>
      <c r="L9" s="216" t="n">
        <v>0</v>
      </c>
      <c r="M9" s="216" t="n">
        <v>0</v>
      </c>
      <c r="N9" s="217" t="n">
        <v>0</v>
      </c>
      <c r="O9" s="207"/>
      <c r="P9" s="208" t="n">
        <f aca="false">SMALL(J9:N9,1)</f>
        <v>0</v>
      </c>
      <c r="Q9" s="209" t="n">
        <f aca="false">SUM(J9:N9)-SMALL(J9:N9,1)</f>
        <v>62</v>
      </c>
      <c r="R9" s="210" t="n">
        <v>7</v>
      </c>
      <c r="S9" s="37"/>
    </row>
    <row r="10" customFormat="false" ht="12" hidden="false" customHeight="true" outlineLevel="0" collapsed="false">
      <c r="A10" s="201"/>
      <c r="B10" s="150" t="s">
        <v>132</v>
      </c>
      <c r="C10" s="203" t="s">
        <v>44</v>
      </c>
      <c r="D10" s="150" t="s">
        <v>42</v>
      </c>
      <c r="E10" s="204"/>
      <c r="F10" s="205" t="n">
        <v>7</v>
      </c>
      <c r="G10" s="205"/>
      <c r="H10" s="205"/>
      <c r="I10" s="206"/>
      <c r="J10" s="204" t="n">
        <v>0</v>
      </c>
      <c r="K10" s="205" t="n">
        <v>54</v>
      </c>
      <c r="L10" s="205" t="n">
        <v>0</v>
      </c>
      <c r="M10" s="205" t="n">
        <v>0</v>
      </c>
      <c r="N10" s="206" t="n">
        <v>0</v>
      </c>
      <c r="O10" s="207"/>
      <c r="P10" s="208" t="n">
        <f aca="false">SMALL(J10:N10,1)</f>
        <v>0</v>
      </c>
      <c r="Q10" s="209" t="n">
        <f aca="false">SUM(J10:N10)-SMALL(J10:N10,1)</f>
        <v>54</v>
      </c>
      <c r="R10" s="210" t="n">
        <v>8</v>
      </c>
      <c r="S10" s="37"/>
    </row>
    <row r="11" customFormat="false" ht="12" hidden="false" customHeight="true" outlineLevel="0" collapsed="false">
      <c r="A11" s="201" t="n">
        <v>2972</v>
      </c>
      <c r="B11" s="150" t="s">
        <v>198</v>
      </c>
      <c r="C11" s="203" t="s">
        <v>44</v>
      </c>
      <c r="D11" s="150" t="s">
        <v>197</v>
      </c>
      <c r="E11" s="204"/>
      <c r="F11" s="205" t="n">
        <v>8</v>
      </c>
      <c r="G11" s="205"/>
      <c r="H11" s="205"/>
      <c r="I11" s="206"/>
      <c r="J11" s="214" t="n">
        <v>0</v>
      </c>
      <c r="K11" s="218" t="n">
        <v>46</v>
      </c>
      <c r="L11" s="216" t="n">
        <v>0</v>
      </c>
      <c r="M11" s="216" t="n">
        <v>0</v>
      </c>
      <c r="N11" s="217" t="n">
        <v>0</v>
      </c>
      <c r="O11" s="207"/>
      <c r="P11" s="208" t="n">
        <f aca="false">SMALL(J11:N11,1)</f>
        <v>0</v>
      </c>
      <c r="Q11" s="209" t="n">
        <f aca="false">SUM(J11:N11)-SMALL(J11:N11,1)</f>
        <v>46</v>
      </c>
      <c r="R11" s="210" t="n">
        <v>9</v>
      </c>
      <c r="S11" s="37"/>
    </row>
    <row r="12" customFormat="false" ht="12" hidden="false" customHeight="true" outlineLevel="0" collapsed="false">
      <c r="A12" s="201"/>
      <c r="B12" s="219" t="s">
        <v>199</v>
      </c>
      <c r="C12" s="220" t="s">
        <v>200</v>
      </c>
      <c r="D12" s="162" t="s">
        <v>42</v>
      </c>
      <c r="E12" s="151"/>
      <c r="F12" s="221" t="n">
        <v>9</v>
      </c>
      <c r="G12" s="63"/>
      <c r="H12" s="63"/>
      <c r="I12" s="225"/>
      <c r="J12" s="151" t="n">
        <v>0</v>
      </c>
      <c r="K12" s="222" t="n">
        <v>38.4615384615385</v>
      </c>
      <c r="L12" s="205" t="n">
        <v>0</v>
      </c>
      <c r="M12" s="205" t="n">
        <v>0</v>
      </c>
      <c r="N12" s="206" t="n">
        <v>0</v>
      </c>
      <c r="O12" s="207"/>
      <c r="P12" s="208" t="n">
        <f aca="false">SMALL(J12:N12,1)</f>
        <v>0</v>
      </c>
      <c r="Q12" s="209" t="n">
        <f aca="false">SUM(J12:N12)-SMALL(J12:N12,1)</f>
        <v>38.4615384615385</v>
      </c>
      <c r="R12" s="210" t="n">
        <v>10</v>
      </c>
      <c r="S12" s="37"/>
    </row>
    <row r="13" customFormat="false" ht="12" hidden="false" customHeight="true" outlineLevel="0" collapsed="false">
      <c r="A13" s="201" t="n">
        <v>3817</v>
      </c>
      <c r="B13" s="226" t="s">
        <v>201</v>
      </c>
      <c r="C13" s="227" t="s">
        <v>202</v>
      </c>
      <c r="D13" s="226" t="s">
        <v>203</v>
      </c>
      <c r="E13" s="228" t="n">
        <v>3</v>
      </c>
      <c r="F13" s="229"/>
      <c r="G13" s="229"/>
      <c r="H13" s="229"/>
      <c r="I13" s="230"/>
      <c r="J13" s="231" t="n">
        <v>33</v>
      </c>
      <c r="K13" s="232" t="n">
        <v>0</v>
      </c>
      <c r="L13" s="233" t="n">
        <v>0</v>
      </c>
      <c r="M13" s="233" t="n">
        <v>0</v>
      </c>
      <c r="N13" s="234" t="n">
        <v>0</v>
      </c>
      <c r="O13" s="207"/>
      <c r="P13" s="208" t="n">
        <f aca="false">SMALL(J13:N13,1)</f>
        <v>0</v>
      </c>
      <c r="Q13" s="209" t="n">
        <f aca="false">SUM(J13:N13)-SMALL(J13:N13,1)</f>
        <v>33</v>
      </c>
      <c r="R13" s="210" t="n">
        <v>11</v>
      </c>
      <c r="S13" s="37"/>
    </row>
    <row r="14" customFormat="false" ht="12" hidden="false" customHeight="true" outlineLevel="0" collapsed="false">
      <c r="A14" s="201"/>
      <c r="B14" s="219" t="s">
        <v>204</v>
      </c>
      <c r="C14" s="220" t="s">
        <v>44</v>
      </c>
      <c r="D14" s="162" t="s">
        <v>196</v>
      </c>
      <c r="E14" s="151"/>
      <c r="F14" s="221" t="n">
        <v>10</v>
      </c>
      <c r="G14" s="63"/>
      <c r="H14" s="63"/>
      <c r="I14" s="225"/>
      <c r="J14" s="151" t="n">
        <v>0</v>
      </c>
      <c r="K14" s="222" t="n">
        <v>30.7692307692308</v>
      </c>
      <c r="L14" s="235" t="n">
        <v>0</v>
      </c>
      <c r="M14" s="233" t="n">
        <v>0</v>
      </c>
      <c r="N14" s="234" t="n">
        <v>0</v>
      </c>
      <c r="O14" s="207"/>
      <c r="P14" s="208" t="n">
        <f aca="false">SMALL(J14:N14,1)</f>
        <v>0</v>
      </c>
      <c r="Q14" s="209" t="n">
        <f aca="false">SUM(J14:N14)-SMALL(J14:N14,1)</f>
        <v>30.7692307692308</v>
      </c>
      <c r="R14" s="210" t="n">
        <v>12</v>
      </c>
      <c r="S14" s="37"/>
    </row>
    <row r="15" customFormat="false" ht="12" hidden="false" customHeight="true" outlineLevel="0" collapsed="false">
      <c r="A15" s="201"/>
      <c r="B15" s="150" t="s">
        <v>205</v>
      </c>
      <c r="C15" s="220" t="s">
        <v>44</v>
      </c>
      <c r="D15" s="162" t="s">
        <v>206</v>
      </c>
      <c r="E15" s="151"/>
      <c r="F15" s="221" t="n">
        <v>11</v>
      </c>
      <c r="G15" s="63"/>
      <c r="H15" s="63"/>
      <c r="I15" s="153"/>
      <c r="J15" s="151" t="n">
        <v>0</v>
      </c>
      <c r="K15" s="222" t="n">
        <v>23.0769230769231</v>
      </c>
      <c r="L15" s="235" t="n">
        <v>0</v>
      </c>
      <c r="M15" s="233" t="n">
        <v>0</v>
      </c>
      <c r="N15" s="234" t="n">
        <v>0</v>
      </c>
      <c r="O15" s="207"/>
      <c r="P15" s="208" t="n">
        <f aca="false">SMALL(J15:N15,1)</f>
        <v>0</v>
      </c>
      <c r="Q15" s="209" t="n">
        <f aca="false">SUM(J15:N15)-SMALL(J15:N15,1)</f>
        <v>23.0769230769231</v>
      </c>
      <c r="R15" s="210" t="n">
        <v>13</v>
      </c>
      <c r="S15" s="37"/>
    </row>
    <row r="16" customFormat="false" ht="12" hidden="false" customHeight="true" outlineLevel="0" collapsed="false">
      <c r="A16" s="201" t="n">
        <v>358</v>
      </c>
      <c r="B16" s="150" t="s">
        <v>92</v>
      </c>
      <c r="C16" s="203" t="s">
        <v>20</v>
      </c>
      <c r="D16" s="150" t="s">
        <v>93</v>
      </c>
      <c r="E16" s="204"/>
      <c r="F16" s="205" t="n">
        <v>12</v>
      </c>
      <c r="G16" s="205"/>
      <c r="H16" s="205"/>
      <c r="I16" s="206"/>
      <c r="J16" s="204" t="n">
        <v>0</v>
      </c>
      <c r="K16" s="224" t="n">
        <v>15</v>
      </c>
      <c r="L16" s="235" t="n">
        <v>0</v>
      </c>
      <c r="M16" s="233" t="n">
        <v>0</v>
      </c>
      <c r="N16" s="234" t="n">
        <v>0</v>
      </c>
      <c r="O16" s="207"/>
      <c r="P16" s="208" t="n">
        <f aca="false">SMALL(J16:N16,1)</f>
        <v>0</v>
      </c>
      <c r="Q16" s="209" t="n">
        <f aca="false">SUM(J16:N16)-SMALL(J16:N16,1)</f>
        <v>15</v>
      </c>
      <c r="R16" s="210" t="n">
        <v>14</v>
      </c>
      <c r="S16" s="37"/>
    </row>
    <row r="17" customFormat="false" ht="12" hidden="false" customHeight="true" outlineLevel="0" collapsed="false">
      <c r="A17" s="236" t="n">
        <v>3406</v>
      </c>
      <c r="B17" s="237" t="s">
        <v>65</v>
      </c>
      <c r="C17" s="220" t="s">
        <v>23</v>
      </c>
      <c r="D17" s="238" t="s">
        <v>207</v>
      </c>
      <c r="E17" s="151"/>
      <c r="F17" s="63" t="n">
        <v>13</v>
      </c>
      <c r="G17" s="63"/>
      <c r="H17" s="63"/>
      <c r="I17" s="153"/>
      <c r="J17" s="204" t="n">
        <v>0</v>
      </c>
      <c r="K17" s="205" t="n">
        <v>8</v>
      </c>
      <c r="L17" s="235" t="n">
        <v>0</v>
      </c>
      <c r="M17" s="233" t="n">
        <v>0</v>
      </c>
      <c r="N17" s="234" t="n">
        <v>0</v>
      </c>
      <c r="O17" s="239"/>
      <c r="P17" s="208" t="n">
        <f aca="false">SMALL(J17:N17,1)</f>
        <v>0</v>
      </c>
      <c r="Q17" s="209" t="n">
        <f aca="false">SUM(J17:N17)-SMALL(J17:N17,1)</f>
        <v>8</v>
      </c>
      <c r="R17" s="210" t="n">
        <v>15</v>
      </c>
      <c r="S17" s="37"/>
    </row>
    <row r="18" customFormat="false" ht="12" hidden="false" customHeight="true" outlineLevel="0" collapsed="false">
      <c r="A18" s="240" t="s">
        <v>208</v>
      </c>
      <c r="B18" s="237" t="s">
        <v>139</v>
      </c>
      <c r="C18" s="203" t="s">
        <v>209</v>
      </c>
      <c r="D18" s="150" t="s">
        <v>121</v>
      </c>
      <c r="E18" s="151" t="n">
        <v>4</v>
      </c>
      <c r="F18" s="205"/>
      <c r="G18" s="205"/>
      <c r="H18" s="241"/>
      <c r="I18" s="206"/>
      <c r="J18" s="204" t="n">
        <v>1</v>
      </c>
      <c r="K18" s="205" t="n">
        <v>0</v>
      </c>
      <c r="L18" s="235" t="n">
        <v>0</v>
      </c>
      <c r="M18" s="233" t="n">
        <v>0</v>
      </c>
      <c r="N18" s="234" t="n">
        <v>0</v>
      </c>
      <c r="O18" s="207"/>
      <c r="P18" s="208" t="n">
        <f aca="false">SMALL(J18:N18,1)</f>
        <v>0</v>
      </c>
      <c r="Q18" s="209" t="n">
        <f aca="false">SUM(J18:N18)-SMALL(J18:N18,1)</f>
        <v>1</v>
      </c>
      <c r="R18" s="210" t="n">
        <v>16</v>
      </c>
      <c r="S18" s="37"/>
    </row>
    <row r="19" customFormat="false" ht="12" hidden="false" customHeight="true" outlineLevel="0" collapsed="false">
      <c r="A19" s="201"/>
      <c r="B19" s="150" t="s">
        <v>210</v>
      </c>
      <c r="C19" s="220" t="s">
        <v>44</v>
      </c>
      <c r="D19" s="162" t="s">
        <v>125</v>
      </c>
      <c r="E19" s="151"/>
      <c r="F19" s="221" t="n">
        <v>14</v>
      </c>
      <c r="G19" s="63"/>
      <c r="H19" s="63"/>
      <c r="I19" s="153"/>
      <c r="J19" s="151" t="n">
        <v>0</v>
      </c>
      <c r="K19" s="222" t="n">
        <v>1</v>
      </c>
      <c r="L19" s="235" t="n">
        <v>0</v>
      </c>
      <c r="M19" s="233" t="n">
        <v>0</v>
      </c>
      <c r="N19" s="234" t="n">
        <v>0</v>
      </c>
      <c r="O19" s="207"/>
      <c r="P19" s="208" t="n">
        <f aca="false">SMALL(J19:N19,1)</f>
        <v>0</v>
      </c>
      <c r="Q19" s="209" t="n">
        <f aca="false">SUM(J19:N19)-SMALL(J19:N19,1)</f>
        <v>1</v>
      </c>
      <c r="R19" s="210" t="n">
        <v>17</v>
      </c>
      <c r="S19" s="37"/>
    </row>
    <row r="20" customFormat="false" ht="12" hidden="false" customHeight="true" outlineLevel="0" collapsed="false">
      <c r="A20" s="201" t="n">
        <v>710</v>
      </c>
      <c r="B20" s="242" t="s">
        <v>211</v>
      </c>
      <c r="C20" s="243" t="s">
        <v>212</v>
      </c>
      <c r="D20" s="242" t="s">
        <v>195</v>
      </c>
      <c r="E20" s="244"/>
      <c r="F20" s="233"/>
      <c r="G20" s="233"/>
      <c r="H20" s="233"/>
      <c r="I20" s="234"/>
      <c r="J20" s="244" t="n">
        <v>0</v>
      </c>
      <c r="K20" s="245" t="n">
        <v>0</v>
      </c>
      <c r="L20" s="233" t="n">
        <v>0</v>
      </c>
      <c r="M20" s="233" t="n">
        <v>0</v>
      </c>
      <c r="N20" s="234" t="n">
        <v>0</v>
      </c>
      <c r="O20" s="207"/>
      <c r="P20" s="208" t="n">
        <f aca="false">SMALL(J20:N20,1)</f>
        <v>0</v>
      </c>
      <c r="Q20" s="209" t="n">
        <f aca="false">SUM(J20:N20)-SMALL(J20:N20,1)</f>
        <v>0</v>
      </c>
      <c r="R20" s="210"/>
      <c r="S20" s="37"/>
    </row>
    <row r="21" customFormat="false" ht="12" hidden="false" customHeight="true" outlineLevel="0" collapsed="false">
      <c r="A21" s="201" t="n">
        <v>2209</v>
      </c>
      <c r="B21" s="150" t="s">
        <v>213</v>
      </c>
      <c r="C21" s="203" t="s">
        <v>44</v>
      </c>
      <c r="D21" s="150" t="s">
        <v>214</v>
      </c>
      <c r="E21" s="204"/>
      <c r="F21" s="205"/>
      <c r="G21" s="205"/>
      <c r="H21" s="205"/>
      <c r="I21" s="206"/>
      <c r="J21" s="214" t="n">
        <v>0</v>
      </c>
      <c r="K21" s="216" t="n">
        <v>0</v>
      </c>
      <c r="L21" s="216" t="n">
        <v>0</v>
      </c>
      <c r="M21" s="216" t="n">
        <v>0</v>
      </c>
      <c r="N21" s="217" t="n">
        <v>0</v>
      </c>
      <c r="O21" s="207"/>
      <c r="P21" s="208" t="n">
        <f aca="false">SMALL(J21:N21,1)</f>
        <v>0</v>
      </c>
      <c r="Q21" s="209" t="n">
        <f aca="false">SUM(J21:N21)-SMALL(J21:N21,1)</f>
        <v>0</v>
      </c>
      <c r="R21" s="210"/>
      <c r="S21" s="37"/>
    </row>
    <row r="22" customFormat="false" ht="12" hidden="false" customHeight="true" outlineLevel="0" collapsed="false">
      <c r="A22" s="201" t="n">
        <v>2605</v>
      </c>
      <c r="B22" s="150" t="s">
        <v>215</v>
      </c>
      <c r="C22" s="203" t="s">
        <v>44</v>
      </c>
      <c r="D22" s="150" t="s">
        <v>125</v>
      </c>
      <c r="E22" s="204"/>
      <c r="F22" s="205"/>
      <c r="G22" s="205"/>
      <c r="H22" s="205"/>
      <c r="I22" s="206"/>
      <c r="J22" s="204" t="n">
        <v>0</v>
      </c>
      <c r="K22" s="205" t="n">
        <v>0</v>
      </c>
      <c r="L22" s="205" t="n">
        <v>0</v>
      </c>
      <c r="M22" s="205" t="n">
        <v>0</v>
      </c>
      <c r="N22" s="206" t="n">
        <v>0</v>
      </c>
      <c r="O22" s="207"/>
      <c r="P22" s="208" t="n">
        <f aca="false">SMALL(J22:N22,1)</f>
        <v>0</v>
      </c>
      <c r="Q22" s="209" t="n">
        <f aca="false">SUM(J22:N22)-SMALL(J22:N22,1)</f>
        <v>0</v>
      </c>
      <c r="R22" s="210"/>
      <c r="S22" s="37"/>
    </row>
    <row r="23" customFormat="false" ht="12" hidden="false" customHeight="true" outlineLevel="0" collapsed="false">
      <c r="A23" s="201" t="n">
        <v>2904</v>
      </c>
      <c r="B23" s="150" t="s">
        <v>71</v>
      </c>
      <c r="C23" s="203" t="s">
        <v>216</v>
      </c>
      <c r="D23" s="150" t="s">
        <v>217</v>
      </c>
      <c r="E23" s="204"/>
      <c r="F23" s="205"/>
      <c r="G23" s="205"/>
      <c r="H23" s="205"/>
      <c r="I23" s="206"/>
      <c r="J23" s="214" t="n">
        <v>0</v>
      </c>
      <c r="K23" s="216" t="n">
        <v>0</v>
      </c>
      <c r="L23" s="216" t="n">
        <v>0</v>
      </c>
      <c r="M23" s="216" t="n">
        <v>0</v>
      </c>
      <c r="N23" s="217" t="n">
        <v>0</v>
      </c>
      <c r="O23" s="207"/>
      <c r="P23" s="208" t="n">
        <f aca="false">SMALL(J23:N23,1)</f>
        <v>0</v>
      </c>
      <c r="Q23" s="209" t="n">
        <f aca="false">SUM(J23:N23)-SMALL(J23:N23,1)</f>
        <v>0</v>
      </c>
      <c r="R23" s="210"/>
      <c r="S23" s="37"/>
    </row>
    <row r="24" customFormat="false" ht="12" hidden="false" customHeight="true" outlineLevel="0" collapsed="false">
      <c r="A24" s="201" t="n">
        <v>2657</v>
      </c>
      <c r="B24" s="237" t="s">
        <v>218</v>
      </c>
      <c r="C24" s="246" t="s">
        <v>219</v>
      </c>
      <c r="D24" s="237" t="s">
        <v>195</v>
      </c>
      <c r="E24" s="204"/>
      <c r="F24" s="205"/>
      <c r="G24" s="205"/>
      <c r="H24" s="241"/>
      <c r="I24" s="206"/>
      <c r="J24" s="214" t="n">
        <v>0</v>
      </c>
      <c r="K24" s="218" t="n">
        <v>0</v>
      </c>
      <c r="L24" s="216" t="n">
        <v>0</v>
      </c>
      <c r="M24" s="216" t="n">
        <v>0</v>
      </c>
      <c r="N24" s="217" t="n">
        <v>0</v>
      </c>
      <c r="O24" s="207"/>
      <c r="P24" s="208" t="n">
        <f aca="false">SMALL(J24:N24,1)</f>
        <v>0</v>
      </c>
      <c r="Q24" s="209" t="n">
        <f aca="false">SUM(J24:N24)-SMALL(J24:N24,1)</f>
        <v>0</v>
      </c>
      <c r="R24" s="210"/>
      <c r="S24" s="37"/>
    </row>
    <row r="25" customFormat="false" ht="12" hidden="false" customHeight="true" outlineLevel="0" collapsed="false">
      <c r="A25" s="201" t="n">
        <v>2423</v>
      </c>
      <c r="B25" s="202" t="s">
        <v>220</v>
      </c>
      <c r="C25" s="203" t="s">
        <v>20</v>
      </c>
      <c r="D25" s="150" t="s">
        <v>221</v>
      </c>
      <c r="E25" s="204"/>
      <c r="F25" s="205"/>
      <c r="G25" s="205"/>
      <c r="H25" s="205"/>
      <c r="I25" s="206"/>
      <c r="J25" s="204" t="n">
        <v>0</v>
      </c>
      <c r="K25" s="205" t="n">
        <v>0</v>
      </c>
      <c r="L25" s="205" t="n">
        <v>0</v>
      </c>
      <c r="M25" s="205" t="n">
        <v>0</v>
      </c>
      <c r="N25" s="206" t="n">
        <v>0</v>
      </c>
      <c r="O25" s="207"/>
      <c r="P25" s="208" t="n">
        <f aca="false">SMALL(J25:N25,1)</f>
        <v>0</v>
      </c>
      <c r="Q25" s="209" t="n">
        <f aca="false">SUM(J25:N25)-SMALL(J25:N25,1)</f>
        <v>0</v>
      </c>
      <c r="R25" s="210"/>
      <c r="S25" s="37"/>
    </row>
    <row r="26" customFormat="false" ht="12" hidden="false" customHeight="true" outlineLevel="0" collapsed="false">
      <c r="A26" s="236"/>
      <c r="B26" s="237" t="s">
        <v>222</v>
      </c>
      <c r="C26" s="220" t="s">
        <v>23</v>
      </c>
      <c r="D26" s="238" t="s">
        <v>197</v>
      </c>
      <c r="E26" s="151"/>
      <c r="F26" s="63"/>
      <c r="G26" s="63"/>
      <c r="H26" s="63"/>
      <c r="I26" s="153"/>
      <c r="J26" s="204" t="n">
        <v>0</v>
      </c>
      <c r="K26" s="224" t="n">
        <v>0</v>
      </c>
      <c r="L26" s="205" t="n">
        <v>0</v>
      </c>
      <c r="M26" s="205" t="n">
        <v>0</v>
      </c>
      <c r="N26" s="206" t="n">
        <v>0</v>
      </c>
      <c r="O26" s="239"/>
      <c r="P26" s="208" t="n">
        <f aca="false">SMALL(J26:N26,1)</f>
        <v>0</v>
      </c>
      <c r="Q26" s="209" t="n">
        <f aca="false">SUM(J26:N26)-SMALL(J26:N26,1)</f>
        <v>0</v>
      </c>
      <c r="R26" s="210"/>
      <c r="S26" s="37"/>
    </row>
    <row r="27" customFormat="false" ht="12" hidden="false" customHeight="true" outlineLevel="0" collapsed="false">
      <c r="A27" s="236"/>
      <c r="B27" s="202" t="s">
        <v>223</v>
      </c>
      <c r="C27" s="203" t="s">
        <v>44</v>
      </c>
      <c r="D27" s="150" t="s">
        <v>224</v>
      </c>
      <c r="E27" s="151"/>
      <c r="F27" s="63"/>
      <c r="G27" s="63"/>
      <c r="H27" s="63"/>
      <c r="I27" s="153"/>
      <c r="J27" s="214" t="n">
        <v>0</v>
      </c>
      <c r="K27" s="216" t="n">
        <v>0</v>
      </c>
      <c r="L27" s="216" t="n">
        <v>0</v>
      </c>
      <c r="M27" s="216" t="n">
        <v>0</v>
      </c>
      <c r="N27" s="217" t="n">
        <v>0</v>
      </c>
      <c r="O27" s="239"/>
      <c r="P27" s="208" t="n">
        <f aca="false">SMALL(J27:N27,1)</f>
        <v>0</v>
      </c>
      <c r="Q27" s="209" t="n">
        <f aca="false">SUM(J27:N27)-SMALL(J27:N27,1)</f>
        <v>0</v>
      </c>
      <c r="R27" s="210"/>
      <c r="S27" s="37"/>
    </row>
    <row r="28" customFormat="false" ht="11.25" hidden="false" customHeight="true" outlineLevel="0" collapsed="false">
      <c r="A28" s="201"/>
      <c r="B28" s="247" t="s">
        <v>225</v>
      </c>
      <c r="C28" s="248"/>
      <c r="D28" s="249" t="s">
        <v>197</v>
      </c>
      <c r="E28" s="228"/>
      <c r="F28" s="250"/>
      <c r="G28" s="229"/>
      <c r="H28" s="229"/>
      <c r="I28" s="230"/>
      <c r="J28" s="204" t="n">
        <v>0</v>
      </c>
      <c r="K28" s="224" t="n">
        <v>0</v>
      </c>
      <c r="L28" s="205" t="n">
        <v>0</v>
      </c>
      <c r="M28" s="205" t="n">
        <v>0</v>
      </c>
      <c r="N28" s="206" t="n">
        <v>0</v>
      </c>
      <c r="O28" s="251"/>
      <c r="P28" s="208" t="n">
        <f aca="false">SMALL(J28:N28,1)</f>
        <v>0</v>
      </c>
      <c r="Q28" s="209" t="n">
        <f aca="false">SUM(J28:N28)-SMALL(J28:N28,1)</f>
        <v>0</v>
      </c>
      <c r="R28" s="210"/>
      <c r="S28" s="37"/>
    </row>
    <row r="29" customFormat="false" ht="12" hidden="false" customHeight="true" outlineLevel="0" collapsed="false">
      <c r="A29" s="201"/>
      <c r="B29" s="211" t="s">
        <v>226</v>
      </c>
      <c r="C29" s="212"/>
      <c r="D29" s="213" t="s">
        <v>221</v>
      </c>
      <c r="E29" s="204"/>
      <c r="F29" s="223"/>
      <c r="G29" s="205"/>
      <c r="H29" s="205"/>
      <c r="I29" s="206"/>
      <c r="J29" s="214" t="n">
        <v>0</v>
      </c>
      <c r="K29" s="218" t="n">
        <v>0</v>
      </c>
      <c r="L29" s="216" t="n">
        <v>0</v>
      </c>
      <c r="M29" s="216" t="n">
        <v>0</v>
      </c>
      <c r="N29" s="217" t="n">
        <v>0</v>
      </c>
      <c r="O29" s="251"/>
      <c r="P29" s="208" t="n">
        <f aca="false">SMALL(J29:N29,1)</f>
        <v>0</v>
      </c>
      <c r="Q29" s="209" t="n">
        <f aca="false">SUM(J29:N29)-SMALL(J29:N29,1)</f>
        <v>0</v>
      </c>
      <c r="R29" s="210"/>
      <c r="S29" s="37"/>
    </row>
    <row r="30" customFormat="false" ht="12" hidden="false" customHeight="true" outlineLevel="0" collapsed="false">
      <c r="A30" s="236" t="n">
        <v>4144</v>
      </c>
      <c r="B30" s="162" t="s">
        <v>227</v>
      </c>
      <c r="C30" s="220" t="s">
        <v>174</v>
      </c>
      <c r="D30" s="252" t="s">
        <v>228</v>
      </c>
      <c r="E30" s="151"/>
      <c r="F30" s="63"/>
      <c r="G30" s="63"/>
      <c r="H30" s="63"/>
      <c r="I30" s="253"/>
      <c r="J30" s="204" t="n">
        <v>0</v>
      </c>
      <c r="K30" s="224" t="n">
        <v>0</v>
      </c>
      <c r="L30" s="205" t="n">
        <v>0</v>
      </c>
      <c r="M30" s="205" t="n">
        <v>0</v>
      </c>
      <c r="N30" s="206" t="n">
        <v>0</v>
      </c>
      <c r="O30" s="254"/>
      <c r="P30" s="208" t="n">
        <f aca="false">SMALL(J30:N30,1)</f>
        <v>0</v>
      </c>
      <c r="Q30" s="209" t="n">
        <f aca="false">SUM(J30:N30)-SMALL(J30:N30,1)</f>
        <v>0</v>
      </c>
      <c r="R30" s="210"/>
      <c r="S30" s="37"/>
    </row>
    <row r="31" customFormat="false" ht="12" hidden="false" customHeight="true" outlineLevel="0" collapsed="false">
      <c r="A31" s="201" t="n">
        <v>2411</v>
      </c>
      <c r="B31" s="150" t="s">
        <v>229</v>
      </c>
      <c r="C31" s="203" t="s">
        <v>44</v>
      </c>
      <c r="D31" s="150" t="s">
        <v>125</v>
      </c>
      <c r="E31" s="204"/>
      <c r="F31" s="205"/>
      <c r="G31" s="205"/>
      <c r="H31" s="205"/>
      <c r="I31" s="206"/>
      <c r="J31" s="214" t="n">
        <v>0</v>
      </c>
      <c r="K31" s="216" t="n">
        <v>0</v>
      </c>
      <c r="L31" s="216" t="n">
        <v>0</v>
      </c>
      <c r="M31" s="216" t="n">
        <v>0</v>
      </c>
      <c r="N31" s="217" t="n">
        <v>0</v>
      </c>
      <c r="O31" s="251"/>
      <c r="P31" s="208" t="n">
        <f aca="false">SMALL(J31:N31,1)</f>
        <v>0</v>
      </c>
      <c r="Q31" s="209" t="n">
        <f aca="false">SUM(J31:N31)-SMALL(J31:N31,1)</f>
        <v>0</v>
      </c>
      <c r="R31" s="210"/>
      <c r="S31" s="37"/>
    </row>
    <row r="32" customFormat="false" ht="12" hidden="false" customHeight="true" outlineLevel="0" collapsed="false">
      <c r="A32" s="201" t="n">
        <v>1392</v>
      </c>
      <c r="B32" s="237" t="s">
        <v>59</v>
      </c>
      <c r="C32" s="246" t="s">
        <v>44</v>
      </c>
      <c r="D32" s="237" t="s">
        <v>230</v>
      </c>
      <c r="E32" s="204"/>
      <c r="F32" s="205"/>
      <c r="G32" s="205"/>
      <c r="H32" s="241"/>
      <c r="I32" s="206"/>
      <c r="J32" s="204" t="n">
        <v>0</v>
      </c>
      <c r="K32" s="224" t="n">
        <v>0</v>
      </c>
      <c r="L32" s="205" t="n">
        <v>0</v>
      </c>
      <c r="M32" s="205" t="n">
        <v>0</v>
      </c>
      <c r="N32" s="206" t="n">
        <v>0</v>
      </c>
      <c r="O32" s="251"/>
      <c r="P32" s="208" t="n">
        <f aca="false">SMALL(J32:N32,1)</f>
        <v>0</v>
      </c>
      <c r="Q32" s="209" t="n">
        <f aca="false">SUM(J32:N32)-SMALL(J32:N32,1)</f>
        <v>0</v>
      </c>
      <c r="R32" s="210"/>
      <c r="S32" s="37"/>
    </row>
    <row r="33" customFormat="false" ht="12" hidden="false" customHeight="true" outlineLevel="0" collapsed="false">
      <c r="A33" s="236"/>
      <c r="B33" s="237" t="s">
        <v>231</v>
      </c>
      <c r="C33" s="220"/>
      <c r="D33" s="238" t="s">
        <v>197</v>
      </c>
      <c r="E33" s="151"/>
      <c r="F33" s="63"/>
      <c r="G33" s="63"/>
      <c r="H33" s="63"/>
      <c r="I33" s="153"/>
      <c r="J33" s="214" t="n">
        <v>0</v>
      </c>
      <c r="K33" s="216" t="n">
        <v>0</v>
      </c>
      <c r="L33" s="216" t="n">
        <v>0</v>
      </c>
      <c r="M33" s="216" t="n">
        <v>0</v>
      </c>
      <c r="N33" s="217" t="n">
        <v>0</v>
      </c>
      <c r="O33" s="254"/>
      <c r="P33" s="208" t="n">
        <f aca="false">SMALL(J33:N33,1)</f>
        <v>0</v>
      </c>
      <c r="Q33" s="209" t="n">
        <f aca="false">SUM(J33:N33)-SMALL(J33:N33,1)</f>
        <v>0</v>
      </c>
      <c r="R33" s="210"/>
      <c r="S33" s="37"/>
    </row>
    <row r="34" customFormat="false" ht="12" hidden="false" customHeight="true" outlineLevel="0" collapsed="false">
      <c r="A34" s="240" t="s">
        <v>232</v>
      </c>
      <c r="B34" s="237" t="s">
        <v>233</v>
      </c>
      <c r="C34" s="203" t="s">
        <v>212</v>
      </c>
      <c r="D34" s="150" t="s">
        <v>121</v>
      </c>
      <c r="E34" s="151"/>
      <c r="F34" s="205"/>
      <c r="G34" s="205"/>
      <c r="H34" s="241"/>
      <c r="I34" s="206"/>
      <c r="J34" s="204" t="n">
        <v>0</v>
      </c>
      <c r="K34" s="224" t="n">
        <v>0</v>
      </c>
      <c r="L34" s="205" t="n">
        <v>0</v>
      </c>
      <c r="M34" s="205" t="n">
        <v>0</v>
      </c>
      <c r="N34" s="206" t="n">
        <v>0</v>
      </c>
      <c r="O34" s="251"/>
      <c r="P34" s="208" t="n">
        <f aca="false">SMALL(J34:N34,1)</f>
        <v>0</v>
      </c>
      <c r="Q34" s="209" t="n">
        <f aca="false">SUM(J34:N34)-SMALL(J34:N34,1)</f>
        <v>0</v>
      </c>
      <c r="R34" s="210"/>
      <c r="S34" s="37"/>
    </row>
    <row r="35" customFormat="false" ht="12" hidden="false" customHeight="true" outlineLevel="0" collapsed="false">
      <c r="A35" s="236"/>
      <c r="B35" s="237" t="s">
        <v>234</v>
      </c>
      <c r="C35" s="220"/>
      <c r="D35" s="238" t="s">
        <v>197</v>
      </c>
      <c r="E35" s="151"/>
      <c r="F35" s="63"/>
      <c r="G35" s="63"/>
      <c r="H35" s="63"/>
      <c r="I35" s="153"/>
      <c r="J35" s="214" t="n">
        <v>0</v>
      </c>
      <c r="K35" s="216" t="n">
        <v>0</v>
      </c>
      <c r="L35" s="216" t="n">
        <v>0</v>
      </c>
      <c r="M35" s="216" t="n">
        <v>0</v>
      </c>
      <c r="N35" s="217" t="n">
        <v>0</v>
      </c>
      <c r="O35" s="254"/>
      <c r="P35" s="208" t="n">
        <f aca="false">SMALL(J35:N35,1)</f>
        <v>0</v>
      </c>
      <c r="Q35" s="209" t="n">
        <f aca="false">SUM(J35:N35)-SMALL(J35:N35,1)</f>
        <v>0</v>
      </c>
      <c r="R35" s="210"/>
      <c r="S35" s="37"/>
    </row>
    <row r="36" customFormat="false" ht="12" hidden="false" customHeight="true" outlineLevel="0" collapsed="false">
      <c r="A36" s="201" t="n">
        <v>4005</v>
      </c>
      <c r="B36" s="211" t="s">
        <v>235</v>
      </c>
      <c r="C36" s="220"/>
      <c r="D36" s="150" t="s">
        <v>93</v>
      </c>
      <c r="E36" s="204"/>
      <c r="F36" s="205"/>
      <c r="G36" s="205"/>
      <c r="H36" s="223"/>
      <c r="I36" s="206"/>
      <c r="J36" s="204" t="n">
        <v>0</v>
      </c>
      <c r="K36" s="224" t="n">
        <v>0</v>
      </c>
      <c r="L36" s="205" t="n">
        <v>0</v>
      </c>
      <c r="M36" s="205" t="n">
        <v>0</v>
      </c>
      <c r="N36" s="206" t="n">
        <v>0</v>
      </c>
      <c r="O36" s="251"/>
      <c r="P36" s="208" t="n">
        <f aca="false">SMALL(J36:N36,1)</f>
        <v>0</v>
      </c>
      <c r="Q36" s="209" t="n">
        <f aca="false">SUM(J36:N36)-SMALL(J36:N36,1)</f>
        <v>0</v>
      </c>
      <c r="R36" s="210"/>
      <c r="S36" s="37"/>
    </row>
    <row r="37" customFormat="false" ht="12" hidden="false" customHeight="true" outlineLevel="0" collapsed="false">
      <c r="A37" s="201" t="n">
        <v>2898</v>
      </c>
      <c r="B37" s="211" t="s">
        <v>49</v>
      </c>
      <c r="C37" s="212" t="s">
        <v>236</v>
      </c>
      <c r="D37" s="213" t="s">
        <v>121</v>
      </c>
      <c r="E37" s="204"/>
      <c r="F37" s="223"/>
      <c r="G37" s="205"/>
      <c r="H37" s="205"/>
      <c r="I37" s="206"/>
      <c r="J37" s="214" t="n">
        <v>0</v>
      </c>
      <c r="K37" s="216" t="n">
        <v>0</v>
      </c>
      <c r="L37" s="216" t="n">
        <v>0</v>
      </c>
      <c r="M37" s="216" t="n">
        <v>0</v>
      </c>
      <c r="N37" s="217" t="n">
        <v>0</v>
      </c>
      <c r="O37" s="251"/>
      <c r="P37" s="208" t="n">
        <f aca="false">SMALL(J37:N37,1)</f>
        <v>0</v>
      </c>
      <c r="Q37" s="209" t="n">
        <f aca="false">SUM(J37:N37)-SMALL(J37:N37,1)</f>
        <v>0</v>
      </c>
      <c r="R37" s="210"/>
      <c r="S37" s="37"/>
    </row>
    <row r="38" customFormat="false" ht="12" hidden="false" customHeight="true" outlineLevel="0" collapsed="false">
      <c r="A38" s="240" t="s">
        <v>80</v>
      </c>
      <c r="B38" s="255" t="s">
        <v>81</v>
      </c>
      <c r="C38" s="227" t="s">
        <v>237</v>
      </c>
      <c r="D38" s="226" t="s">
        <v>230</v>
      </c>
      <c r="E38" s="176"/>
      <c r="F38" s="229"/>
      <c r="G38" s="229"/>
      <c r="H38" s="256"/>
      <c r="I38" s="230"/>
      <c r="J38" s="204" t="n">
        <v>0</v>
      </c>
      <c r="K38" s="224" t="n">
        <v>0</v>
      </c>
      <c r="L38" s="205" t="n">
        <v>0</v>
      </c>
      <c r="M38" s="205" t="n">
        <v>0</v>
      </c>
      <c r="N38" s="206" t="n">
        <v>0</v>
      </c>
      <c r="O38" s="257"/>
      <c r="P38" s="258" t="n">
        <f aca="false">SMALL(J38:N38,1)</f>
        <v>0</v>
      </c>
      <c r="Q38" s="259" t="n">
        <f aca="false">SUM(J38:N38)-SMALL(J38:N38,1)</f>
        <v>0</v>
      </c>
      <c r="R38" s="210"/>
      <c r="S38" s="37"/>
    </row>
    <row r="39" customFormat="false" ht="12" hidden="false" customHeight="true" outlineLevel="0" collapsed="false">
      <c r="A39" s="201"/>
      <c r="B39" s="211" t="s">
        <v>223</v>
      </c>
      <c r="C39" s="212"/>
      <c r="D39" s="213" t="s">
        <v>224</v>
      </c>
      <c r="E39" s="204"/>
      <c r="F39" s="223"/>
      <c r="G39" s="205"/>
      <c r="H39" s="205"/>
      <c r="I39" s="206"/>
      <c r="J39" s="214" t="n">
        <v>0</v>
      </c>
      <c r="K39" s="216" t="n">
        <v>0</v>
      </c>
      <c r="L39" s="216" t="n">
        <v>0</v>
      </c>
      <c r="M39" s="216" t="n">
        <v>0</v>
      </c>
      <c r="N39" s="217" t="n">
        <v>0</v>
      </c>
      <c r="O39" s="251"/>
      <c r="P39" s="208" t="n">
        <f aca="false">SMALL(J39:N39,1)</f>
        <v>0</v>
      </c>
      <c r="Q39" s="209" t="n">
        <f aca="false">SUM(J39:N39)-SMALL(J39:N39,1)</f>
        <v>0</v>
      </c>
      <c r="R39" s="210"/>
      <c r="S39" s="37"/>
    </row>
    <row r="40" customFormat="false" ht="12" hidden="false" customHeight="true" outlineLevel="0" collapsed="false">
      <c r="A40" s="201" t="n">
        <v>722</v>
      </c>
      <c r="B40" s="202" t="s">
        <v>131</v>
      </c>
      <c r="C40" s="203" t="s">
        <v>44</v>
      </c>
      <c r="D40" s="150" t="s">
        <v>195</v>
      </c>
      <c r="E40" s="204"/>
      <c r="F40" s="205"/>
      <c r="G40" s="205"/>
      <c r="H40" s="205"/>
      <c r="I40" s="206"/>
      <c r="J40" s="204" t="n">
        <v>0</v>
      </c>
      <c r="K40" s="224" t="n">
        <v>0</v>
      </c>
      <c r="L40" s="205" t="n">
        <v>0</v>
      </c>
      <c r="M40" s="205" t="n">
        <v>0</v>
      </c>
      <c r="N40" s="206" t="n">
        <v>0</v>
      </c>
      <c r="O40" s="251"/>
      <c r="P40" s="260" t="n">
        <f aca="false">SMALL(J40:N40,1)</f>
        <v>0</v>
      </c>
      <c r="Q40" s="261" t="n">
        <f aca="false">SUM(J40:N40)-SMALL(J40:N40,1)</f>
        <v>0</v>
      </c>
      <c r="R40" s="210"/>
      <c r="S40" s="37"/>
    </row>
    <row r="41" customFormat="false" ht="12" hidden="false" customHeight="true" outlineLevel="0" collapsed="false">
      <c r="A41" s="236" t="n">
        <v>3940</v>
      </c>
      <c r="B41" s="237" t="s">
        <v>57</v>
      </c>
      <c r="C41" s="220" t="s">
        <v>238</v>
      </c>
      <c r="D41" s="238" t="s">
        <v>239</v>
      </c>
      <c r="E41" s="151"/>
      <c r="F41" s="63"/>
      <c r="G41" s="63"/>
      <c r="H41" s="63"/>
      <c r="I41" s="153"/>
      <c r="J41" s="214" t="n">
        <v>0</v>
      </c>
      <c r="K41" s="216" t="n">
        <v>0</v>
      </c>
      <c r="L41" s="216" t="n">
        <v>0</v>
      </c>
      <c r="M41" s="216" t="n">
        <v>0</v>
      </c>
      <c r="N41" s="217" t="n">
        <v>0</v>
      </c>
      <c r="O41" s="254"/>
      <c r="P41" s="208" t="n">
        <f aca="false">SMALL(J41:N41,1)</f>
        <v>0</v>
      </c>
      <c r="Q41" s="209" t="n">
        <f aca="false">SUM(J41:N41)-SMALL(J41:N41,1)</f>
        <v>0</v>
      </c>
      <c r="R41" s="210"/>
      <c r="S41" s="37"/>
    </row>
    <row r="42" customFormat="false" ht="12" hidden="false" customHeight="true" outlineLevel="0" collapsed="false">
      <c r="A42" s="240" t="s">
        <v>240</v>
      </c>
      <c r="B42" s="262" t="s">
        <v>241</v>
      </c>
      <c r="C42" s="263" t="s">
        <v>242</v>
      </c>
      <c r="D42" s="264" t="s">
        <v>123</v>
      </c>
      <c r="E42" s="265"/>
      <c r="F42" s="266"/>
      <c r="G42" s="266"/>
      <c r="H42" s="267"/>
      <c r="I42" s="268"/>
      <c r="J42" s="204" t="n">
        <v>0</v>
      </c>
      <c r="K42" s="224" t="n">
        <v>0</v>
      </c>
      <c r="L42" s="205" t="n">
        <v>0</v>
      </c>
      <c r="M42" s="205" t="n">
        <v>0</v>
      </c>
      <c r="N42" s="206" t="n">
        <v>0</v>
      </c>
      <c r="O42" s="207"/>
      <c r="P42" s="208" t="n">
        <f aca="false">SMALL(J42:N42,1)</f>
        <v>0</v>
      </c>
      <c r="Q42" s="209" t="n">
        <f aca="false">SUM(J42:N42)-SMALL(J42:N42,1)</f>
        <v>0</v>
      </c>
      <c r="R42" s="210"/>
      <c r="S42" s="37"/>
    </row>
    <row r="43" customFormat="false" ht="12" hidden="false" customHeight="true" outlineLevel="0" collapsed="false">
      <c r="A43" s="201" t="n">
        <v>918</v>
      </c>
      <c r="B43" s="202" t="s">
        <v>243</v>
      </c>
      <c r="C43" s="203" t="s">
        <v>44</v>
      </c>
      <c r="D43" s="150" t="s">
        <v>244</v>
      </c>
      <c r="E43" s="204"/>
      <c r="F43" s="205"/>
      <c r="G43" s="205"/>
      <c r="H43" s="223"/>
      <c r="I43" s="269"/>
      <c r="J43" s="214" t="n">
        <v>0</v>
      </c>
      <c r="K43" s="216" t="n">
        <v>0</v>
      </c>
      <c r="L43" s="216" t="n">
        <v>0</v>
      </c>
      <c r="M43" s="216" t="n">
        <v>0</v>
      </c>
      <c r="N43" s="217" t="n">
        <v>0</v>
      </c>
      <c r="O43" s="270"/>
      <c r="P43" s="208" t="n">
        <f aca="false">SMALL(J43:N43,1)</f>
        <v>0</v>
      </c>
      <c r="Q43" s="209" t="n">
        <f aca="false">SUM(J43:N43)-SMALL(J43:N43,1)</f>
        <v>0</v>
      </c>
      <c r="R43" s="210"/>
      <c r="S43" s="37"/>
    </row>
    <row r="44" customFormat="false" ht="12" hidden="false" customHeight="true" outlineLevel="0" collapsed="false">
      <c r="A44" s="236" t="n">
        <v>182</v>
      </c>
      <c r="B44" s="162" t="s">
        <v>171</v>
      </c>
      <c r="C44" s="220" t="s">
        <v>174</v>
      </c>
      <c r="D44" s="252" t="s">
        <v>228</v>
      </c>
      <c r="E44" s="151"/>
      <c r="F44" s="63"/>
      <c r="G44" s="63"/>
      <c r="H44" s="63"/>
      <c r="I44" s="253"/>
      <c r="J44" s="204" t="n">
        <v>0</v>
      </c>
      <c r="K44" s="224" t="n">
        <v>0</v>
      </c>
      <c r="L44" s="205" t="n">
        <v>0</v>
      </c>
      <c r="M44" s="205" t="n">
        <v>0</v>
      </c>
      <c r="N44" s="206" t="n">
        <v>0</v>
      </c>
      <c r="O44" s="271"/>
      <c r="P44" s="208" t="n">
        <f aca="false">SMALL(J44:N44,1)</f>
        <v>0</v>
      </c>
      <c r="Q44" s="209" t="n">
        <f aca="false">SUM(J44:N44)-SMALL(J44:N44,1)</f>
        <v>0</v>
      </c>
      <c r="R44" s="210"/>
      <c r="S44" s="37"/>
    </row>
    <row r="45" customFormat="false" ht="12" hidden="false" customHeight="true" outlineLevel="0" collapsed="false">
      <c r="A45" s="240" t="s">
        <v>245</v>
      </c>
      <c r="B45" s="237" t="s">
        <v>246</v>
      </c>
      <c r="C45" s="203" t="s">
        <v>149</v>
      </c>
      <c r="D45" s="150" t="s">
        <v>121</v>
      </c>
      <c r="E45" s="151"/>
      <c r="F45" s="272"/>
      <c r="G45" s="272"/>
      <c r="H45" s="241"/>
      <c r="I45" s="273"/>
      <c r="J45" s="214" t="n">
        <v>0</v>
      </c>
      <c r="K45" s="218" t="n">
        <v>0</v>
      </c>
      <c r="L45" s="216" t="n">
        <v>0</v>
      </c>
      <c r="M45" s="216" t="n">
        <v>0</v>
      </c>
      <c r="N45" s="217" t="n">
        <v>0</v>
      </c>
      <c r="O45" s="271"/>
      <c r="P45" s="208" t="n">
        <f aca="false">SMALL(J45:N45,1)</f>
        <v>0</v>
      </c>
      <c r="Q45" s="209" t="n">
        <f aca="false">SUM(J45:N45)-SMALL(J45:N45,1)</f>
        <v>0</v>
      </c>
      <c r="R45" s="210"/>
      <c r="S45" s="37"/>
    </row>
    <row r="46" customFormat="false" ht="12" hidden="false" customHeight="true" outlineLevel="0" collapsed="false">
      <c r="A46" s="201"/>
      <c r="B46" s="211" t="s">
        <v>247</v>
      </c>
      <c r="C46" s="212"/>
      <c r="D46" s="213" t="s">
        <v>197</v>
      </c>
      <c r="E46" s="204"/>
      <c r="F46" s="223"/>
      <c r="G46" s="205"/>
      <c r="H46" s="205"/>
      <c r="I46" s="206"/>
      <c r="J46" s="204" t="n">
        <v>0</v>
      </c>
      <c r="K46" s="205" t="n">
        <v>0</v>
      </c>
      <c r="L46" s="205" t="n">
        <v>0</v>
      </c>
      <c r="M46" s="205" t="n">
        <v>0</v>
      </c>
      <c r="N46" s="206" t="n">
        <v>0</v>
      </c>
      <c r="O46" s="270"/>
      <c r="P46" s="208" t="n">
        <f aca="false">SMALL(J46:N46,1)</f>
        <v>0</v>
      </c>
      <c r="Q46" s="209" t="n">
        <f aca="false">SUM(J46:N46)-SMALL(J46:N46,1)</f>
        <v>0</v>
      </c>
      <c r="R46" s="210"/>
      <c r="S46" s="37"/>
    </row>
    <row r="47" customFormat="false" ht="12" hidden="false" customHeight="true" outlineLevel="0" collapsed="false">
      <c r="A47" s="240" t="s">
        <v>248</v>
      </c>
      <c r="B47" s="237" t="s">
        <v>249</v>
      </c>
      <c r="C47" s="203" t="s">
        <v>242</v>
      </c>
      <c r="D47" s="150" t="s">
        <v>121</v>
      </c>
      <c r="E47" s="151"/>
      <c r="F47" s="205"/>
      <c r="G47" s="205"/>
      <c r="H47" s="241"/>
      <c r="I47" s="206"/>
      <c r="J47" s="214" t="n">
        <v>0</v>
      </c>
      <c r="K47" s="218" t="n">
        <v>0</v>
      </c>
      <c r="L47" s="216" t="n">
        <v>0</v>
      </c>
      <c r="M47" s="216" t="n">
        <v>0</v>
      </c>
      <c r="N47" s="217" t="n">
        <v>0</v>
      </c>
      <c r="O47" s="270"/>
      <c r="P47" s="208" t="n">
        <f aca="false">SMALL(J47:N47,1)</f>
        <v>0</v>
      </c>
      <c r="Q47" s="209" t="n">
        <f aca="false">SUM(J47:N47)-SMALL(J47:N47,1)</f>
        <v>0</v>
      </c>
      <c r="R47" s="210"/>
      <c r="S47" s="37"/>
    </row>
    <row r="48" customFormat="false" ht="12" hidden="false" customHeight="true" outlineLevel="0" collapsed="false">
      <c r="A48" s="201" t="n">
        <v>1921</v>
      </c>
      <c r="B48" s="211" t="s">
        <v>250</v>
      </c>
      <c r="C48" s="220"/>
      <c r="D48" s="150" t="s">
        <v>93</v>
      </c>
      <c r="E48" s="204"/>
      <c r="F48" s="223"/>
      <c r="G48" s="223"/>
      <c r="H48" s="205"/>
      <c r="I48" s="206"/>
      <c r="J48" s="204" t="n">
        <v>0</v>
      </c>
      <c r="K48" s="205" t="n">
        <v>0</v>
      </c>
      <c r="L48" s="205" t="n">
        <v>0</v>
      </c>
      <c r="M48" s="205" t="n">
        <v>0</v>
      </c>
      <c r="N48" s="206" t="n">
        <v>0</v>
      </c>
      <c r="O48" s="270"/>
      <c r="P48" s="208" t="n">
        <f aca="false">SMALL(J48:N48,1)</f>
        <v>0</v>
      </c>
      <c r="Q48" s="209" t="n">
        <f aca="false">SUM(J48:N48)-SMALL(J48:N48,1)</f>
        <v>0</v>
      </c>
      <c r="R48" s="210"/>
      <c r="S48" s="37"/>
    </row>
    <row r="49" customFormat="false" ht="12" hidden="false" customHeight="true" outlineLevel="0" collapsed="false">
      <c r="A49" s="236" t="n">
        <v>382</v>
      </c>
      <c r="B49" s="162" t="s">
        <v>251</v>
      </c>
      <c r="C49" s="220" t="s">
        <v>252</v>
      </c>
      <c r="D49" s="252" t="s">
        <v>228</v>
      </c>
      <c r="E49" s="151"/>
      <c r="F49" s="63"/>
      <c r="G49" s="63"/>
      <c r="H49" s="63"/>
      <c r="I49" s="253"/>
      <c r="J49" s="214" t="n">
        <v>0</v>
      </c>
      <c r="K49" s="218" t="n">
        <v>0</v>
      </c>
      <c r="L49" s="216" t="n">
        <v>0</v>
      </c>
      <c r="M49" s="216" t="n">
        <v>0</v>
      </c>
      <c r="N49" s="217" t="n">
        <v>0</v>
      </c>
      <c r="O49" s="271"/>
      <c r="P49" s="208" t="n">
        <f aca="false">SMALL(J49:N49,1)</f>
        <v>0</v>
      </c>
      <c r="Q49" s="209" t="n">
        <f aca="false">SUM(J49:N49)-SMALL(J49:N49,1)</f>
        <v>0</v>
      </c>
      <c r="R49" s="210"/>
      <c r="S49" s="37"/>
    </row>
    <row r="50" customFormat="false" ht="12" hidden="false" customHeight="true" outlineLevel="0" collapsed="false">
      <c r="A50" s="240" t="s">
        <v>253</v>
      </c>
      <c r="B50" s="237" t="s">
        <v>254</v>
      </c>
      <c r="C50" s="203" t="s">
        <v>255</v>
      </c>
      <c r="D50" s="150" t="s">
        <v>121</v>
      </c>
      <c r="E50" s="151"/>
      <c r="F50" s="205"/>
      <c r="G50" s="205"/>
      <c r="H50" s="241"/>
      <c r="I50" s="206"/>
      <c r="J50" s="204" t="n">
        <v>0</v>
      </c>
      <c r="K50" s="205" t="n">
        <v>0</v>
      </c>
      <c r="L50" s="205" t="n">
        <v>0</v>
      </c>
      <c r="M50" s="205" t="n">
        <v>0</v>
      </c>
      <c r="N50" s="206" t="n">
        <v>0</v>
      </c>
      <c r="O50" s="270"/>
      <c r="P50" s="208" t="n">
        <f aca="false">SMALL(J50:N50,1)</f>
        <v>0</v>
      </c>
      <c r="Q50" s="209" t="n">
        <f aca="false">SUM(J50:N50)-SMALL(J50:N50,1)</f>
        <v>0</v>
      </c>
      <c r="R50" s="210"/>
      <c r="S50" s="37"/>
    </row>
    <row r="51" customFormat="false" ht="12" hidden="false" customHeight="true" outlineLevel="0" collapsed="false">
      <c r="A51" s="201"/>
      <c r="B51" s="247" t="s">
        <v>256</v>
      </c>
      <c r="C51" s="248"/>
      <c r="D51" s="249" t="s">
        <v>197</v>
      </c>
      <c r="E51" s="228"/>
      <c r="F51" s="250"/>
      <c r="G51" s="229"/>
      <c r="H51" s="229"/>
      <c r="I51" s="230"/>
      <c r="J51" s="204" t="n">
        <v>0</v>
      </c>
      <c r="K51" s="224" t="n">
        <v>0</v>
      </c>
      <c r="L51" s="205" t="n">
        <v>0</v>
      </c>
      <c r="M51" s="205" t="n">
        <v>0</v>
      </c>
      <c r="N51" s="206" t="n">
        <v>0</v>
      </c>
      <c r="O51" s="274"/>
      <c r="P51" s="208" t="n">
        <f aca="false">SMALL(J51:N51,1)</f>
        <v>0</v>
      </c>
      <c r="Q51" s="209" t="n">
        <f aca="false">SUM(J51:N51)-SMALL(J51:N51,1)</f>
        <v>0</v>
      </c>
      <c r="R51" s="210"/>
      <c r="S51" s="37"/>
    </row>
    <row r="52" customFormat="false" ht="12" hidden="false" customHeight="true" outlineLevel="0" collapsed="false">
      <c r="A52" s="201"/>
      <c r="B52" s="150" t="s">
        <v>257</v>
      </c>
      <c r="C52" s="203" t="s">
        <v>258</v>
      </c>
      <c r="D52" s="150" t="s">
        <v>221</v>
      </c>
      <c r="E52" s="204"/>
      <c r="F52" s="205"/>
      <c r="G52" s="205"/>
      <c r="H52" s="205"/>
      <c r="I52" s="206"/>
      <c r="J52" s="214" t="n">
        <v>0</v>
      </c>
      <c r="K52" s="216" t="n">
        <v>0</v>
      </c>
      <c r="L52" s="216" t="n">
        <v>0</v>
      </c>
      <c r="M52" s="216" t="n">
        <v>0</v>
      </c>
      <c r="N52" s="217" t="n">
        <v>0</v>
      </c>
      <c r="O52" s="270"/>
      <c r="P52" s="208" t="n">
        <f aca="false">SMALL(J52:N52,1)</f>
        <v>0</v>
      </c>
      <c r="Q52" s="209" t="n">
        <f aca="false">SUM(J52:N52)-SMALL(J52:N52,1)</f>
        <v>0</v>
      </c>
      <c r="R52" s="210"/>
      <c r="S52" s="37"/>
    </row>
    <row r="53" customFormat="false" ht="10.85" hidden="false" customHeight="false" outlineLevel="0" collapsed="false">
      <c r="A53" s="236"/>
      <c r="B53" s="237" t="s">
        <v>259</v>
      </c>
      <c r="C53" s="220"/>
      <c r="D53" s="238" t="s">
        <v>197</v>
      </c>
      <c r="E53" s="151"/>
      <c r="F53" s="63"/>
      <c r="G53" s="63"/>
      <c r="H53" s="63"/>
      <c r="I53" s="153"/>
      <c r="J53" s="204" t="n">
        <v>0</v>
      </c>
      <c r="K53" s="224" t="n">
        <v>0</v>
      </c>
      <c r="L53" s="205" t="n">
        <v>0</v>
      </c>
      <c r="M53" s="205" t="n">
        <v>0</v>
      </c>
      <c r="N53" s="206" t="n">
        <v>0</v>
      </c>
      <c r="O53" s="271"/>
      <c r="P53" s="208" t="n">
        <f aca="false">SMALL(J53:N53,1)</f>
        <v>0</v>
      </c>
      <c r="Q53" s="209" t="n">
        <f aca="false">SUM(J53:N53)-SMALL(J53:N53,1)</f>
        <v>0</v>
      </c>
      <c r="R53" s="210"/>
      <c r="S53" s="37"/>
    </row>
    <row r="54" customFormat="false" ht="10.85" hidden="false" customHeight="false" outlineLevel="0" collapsed="false">
      <c r="A54" s="240" t="s">
        <v>260</v>
      </c>
      <c r="B54" s="237" t="s">
        <v>261</v>
      </c>
      <c r="C54" s="203" t="s">
        <v>255</v>
      </c>
      <c r="D54" s="150" t="s">
        <v>121</v>
      </c>
      <c r="E54" s="151"/>
      <c r="F54" s="272"/>
      <c r="G54" s="272"/>
      <c r="H54" s="241"/>
      <c r="I54" s="273"/>
      <c r="J54" s="214" t="n">
        <v>0</v>
      </c>
      <c r="K54" s="216" t="n">
        <v>0</v>
      </c>
      <c r="L54" s="216" t="n">
        <v>0</v>
      </c>
      <c r="M54" s="216" t="n">
        <v>0</v>
      </c>
      <c r="N54" s="217" t="n">
        <v>0</v>
      </c>
      <c r="O54" s="271"/>
      <c r="P54" s="208" t="n">
        <f aca="false">SMALL(J54:N54,1)</f>
        <v>0</v>
      </c>
      <c r="Q54" s="209" t="n">
        <f aca="false">SUM(J54:N54)-SMALL(J54:N54,1)</f>
        <v>0</v>
      </c>
      <c r="R54" s="210"/>
      <c r="S54" s="37"/>
    </row>
    <row r="55" customFormat="false" ht="10.85" hidden="false" customHeight="false" outlineLevel="0" collapsed="false">
      <c r="A55" s="201"/>
      <c r="B55" s="211" t="s">
        <v>262</v>
      </c>
      <c r="C55" s="220"/>
      <c r="D55" s="150" t="s">
        <v>93</v>
      </c>
      <c r="E55" s="204"/>
      <c r="F55" s="205"/>
      <c r="G55" s="205"/>
      <c r="H55" s="205"/>
      <c r="I55" s="206"/>
      <c r="J55" s="204" t="n">
        <v>0</v>
      </c>
      <c r="K55" s="224" t="n">
        <v>0</v>
      </c>
      <c r="L55" s="205" t="n">
        <v>0</v>
      </c>
      <c r="M55" s="205" t="n">
        <v>0</v>
      </c>
      <c r="N55" s="206" t="n">
        <v>0</v>
      </c>
      <c r="O55" s="270"/>
      <c r="P55" s="208" t="n">
        <f aca="false">SMALL(J55:N55,1)</f>
        <v>0</v>
      </c>
      <c r="Q55" s="209" t="n">
        <f aca="false">SUM(J55:N55)-SMALL(J55:N55,1)</f>
        <v>0</v>
      </c>
      <c r="R55" s="210"/>
      <c r="S55" s="37"/>
    </row>
    <row r="59" customFormat="false" ht="10.5" hidden="false" customHeight="false" outlineLevel="0" collapsed="false">
      <c r="N59" s="37"/>
    </row>
    <row r="60" customFormat="false" ht="10.5" hidden="false" customHeight="false" outlineLevel="0" collapsed="false">
      <c r="N60" s="37"/>
    </row>
    <row r="61" customFormat="false" ht="10.5" hidden="false" customHeight="false" outlineLevel="0" collapsed="false">
      <c r="N61" s="37"/>
    </row>
    <row r="62" customFormat="false" ht="10.5" hidden="false" customHeight="false" outlineLevel="0" collapsed="false">
      <c r="N62" s="37"/>
    </row>
    <row r="63" customFormat="false" ht="10.5" hidden="false" customHeight="false" outlineLevel="0" collapsed="false">
      <c r="N63" s="37"/>
    </row>
    <row r="64" customFormat="false" ht="10.5" hidden="false" customHeight="false" outlineLevel="0" collapsed="false">
      <c r="N64" s="37"/>
    </row>
    <row r="65" customFormat="false" ht="10.5" hidden="false" customHeight="false" outlineLevel="0" collapsed="false">
      <c r="N65" s="37"/>
    </row>
    <row r="66" customFormat="false" ht="10.5" hidden="false" customHeight="false" outlineLevel="0" collapsed="false">
      <c r="N66" s="37"/>
    </row>
    <row r="67" customFormat="false" ht="10.5" hidden="false" customHeight="false" outlineLevel="0" collapsed="false">
      <c r="N67" s="37"/>
    </row>
  </sheetData>
  <mergeCells count="4">
    <mergeCell ref="A1:D1"/>
    <mergeCell ref="E1:I1"/>
    <mergeCell ref="J1:N1"/>
    <mergeCell ref="P1:R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5390625" defaultRowHeight="12.75" zeroHeight="false" outlineLevelRow="0" outlineLevelCol="0"/>
  <cols>
    <col collapsed="false" customWidth="true" hidden="false" outlineLevel="0" max="1" min="1" style="79" width="9.33"/>
    <col collapsed="false" customWidth="true" hidden="false" outlineLevel="0" max="2" min="2" style="0" width="17.11"/>
    <col collapsed="false" customWidth="true" hidden="false" outlineLevel="0" max="3" min="3" style="79" width="9.33"/>
    <col collapsed="false" customWidth="true" hidden="false" outlineLevel="0" max="4" min="4" style="0" width="15"/>
    <col collapsed="false" customWidth="true" hidden="false" outlineLevel="0" max="5" min="5" style="0" width="11.11"/>
    <col collapsed="false" customWidth="true" hidden="false" outlineLevel="0" max="7" min="6" style="79" width="9.33"/>
    <col collapsed="false" customWidth="true" hidden="false" outlineLevel="0" max="23" min="8" style="79" width="4.44"/>
  </cols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"/>
    </sheetView>
  </sheetViews>
  <sheetFormatPr defaultColWidth="9.33203125" defaultRowHeight="12.75" zeroHeight="false" outlineLevelRow="0" outlineLevelCol="0"/>
  <cols>
    <col collapsed="false" customWidth="true" hidden="false" outlineLevel="0" max="1" min="1" style="0" width="75.78"/>
    <col collapsed="false" customWidth="false" hidden="false" outlineLevel="0" max="2" min="2" style="80" width="9.33"/>
    <col collapsed="false" customWidth="false" hidden="false" outlineLevel="0" max="3" min="3" style="81" width="9.33"/>
    <col collapsed="false" customWidth="true" hidden="false" outlineLevel="0" max="5" min="5" style="0" width="9.78"/>
    <col collapsed="false" customWidth="true" hidden="false" outlineLevel="0" max="6" min="6" style="0" width="5.44"/>
  </cols>
  <sheetData>
    <row r="1" customFormat="false" ht="12.75" hidden="false" customHeight="false" outlineLevel="0" collapsed="false">
      <c r="A1" s="0" t="s">
        <v>99</v>
      </c>
      <c r="B1" s="80" t="s">
        <v>100</v>
      </c>
      <c r="C1" s="81" t="s">
        <v>101</v>
      </c>
      <c r="E1" s="0" t="s">
        <v>102</v>
      </c>
      <c r="F1" s="82" t="n">
        <v>22</v>
      </c>
      <c r="I1" s="0" t="s">
        <v>103</v>
      </c>
    </row>
    <row r="2" customFormat="false" ht="12.75" hidden="false" customHeight="false" outlineLevel="0" collapsed="false">
      <c r="A2" s="83"/>
      <c r="B2" s="84"/>
      <c r="I2" s="0" t="s">
        <v>104</v>
      </c>
    </row>
    <row r="3" customFormat="false" ht="12.75" hidden="false" customHeight="false" outlineLevel="0" collapsed="false">
      <c r="A3" s="85" t="s">
        <v>31</v>
      </c>
      <c r="B3" s="77" t="n">
        <v>1</v>
      </c>
      <c r="C3" s="78" t="n">
        <f aca="false">((F$1-B3)*100)/(F$1-1)</f>
        <v>100</v>
      </c>
      <c r="I3" s="0" t="s">
        <v>105</v>
      </c>
    </row>
    <row r="4" customFormat="false" ht="12.75" hidden="false" customHeight="false" outlineLevel="0" collapsed="false">
      <c r="A4" s="86" t="s">
        <v>38</v>
      </c>
      <c r="B4" s="77" t="n">
        <v>2</v>
      </c>
      <c r="C4" s="78" t="n">
        <f aca="false">((F$1-B4)*100)/(F$1-1)</f>
        <v>95.2380952380952</v>
      </c>
    </row>
    <row r="5" customFormat="false" ht="12.75" hidden="false" customHeight="false" outlineLevel="0" collapsed="false">
      <c r="A5" s="87" t="s">
        <v>41</v>
      </c>
      <c r="B5" s="77" t="n">
        <v>3</v>
      </c>
      <c r="C5" s="78" t="n">
        <f aca="false">((F$1-B5)*100)/(F$1-1)</f>
        <v>90.4761904761905</v>
      </c>
    </row>
    <row r="6" customFormat="false" ht="12.75" hidden="false" customHeight="false" outlineLevel="0" collapsed="false">
      <c r="A6" s="85" t="s">
        <v>46</v>
      </c>
      <c r="B6" s="77" t="n">
        <v>4</v>
      </c>
      <c r="C6" s="78" t="n">
        <f aca="false">((F$1-B6)*100)/(F$1-1)</f>
        <v>85.7142857142857</v>
      </c>
    </row>
    <row r="7" customFormat="false" ht="12.75" hidden="false" customHeight="false" outlineLevel="0" collapsed="false">
      <c r="A7" s="86" t="s">
        <v>50</v>
      </c>
      <c r="B7" s="77" t="n">
        <v>5</v>
      </c>
      <c r="C7" s="78" t="n">
        <f aca="false">((F$1-B7)*100)/(F$1-1)</f>
        <v>80.952380952381</v>
      </c>
      <c r="F7" s="88" t="s">
        <v>106</v>
      </c>
    </row>
    <row r="8" customFormat="false" ht="12.75" hidden="false" customHeight="false" outlineLevel="0" collapsed="false">
      <c r="A8" s="87" t="s">
        <v>55</v>
      </c>
      <c r="B8" s="77" t="n">
        <v>6</v>
      </c>
      <c r="C8" s="78" t="n">
        <f aca="false">((F$1-B8)*100)/(F$1-1)</f>
        <v>76.1904761904762</v>
      </c>
      <c r="E8" s="81"/>
    </row>
    <row r="9" customFormat="false" ht="12.75" hidden="false" customHeight="false" outlineLevel="0" collapsed="false">
      <c r="A9" s="86" t="s">
        <v>57</v>
      </c>
      <c r="B9" s="77" t="n">
        <v>7</v>
      </c>
      <c r="C9" s="78" t="n">
        <f aca="false">((F$1-B9)*100)/(F$1-1)</f>
        <v>71.4285714285714</v>
      </c>
    </row>
    <row r="10" customFormat="false" ht="12.75" hidden="false" customHeight="false" outlineLevel="0" collapsed="false">
      <c r="A10" s="86" t="s">
        <v>19</v>
      </c>
      <c r="B10" s="77" t="n">
        <v>8</v>
      </c>
      <c r="C10" s="78" t="n">
        <f aca="false">((F$1-B10)*100)/(F$1-1)</f>
        <v>66.6666666666667</v>
      </c>
    </row>
    <row r="11" customFormat="false" ht="12.75" hidden="false" customHeight="false" outlineLevel="0" collapsed="false">
      <c r="A11" s="89" t="s">
        <v>59</v>
      </c>
      <c r="B11" s="77" t="n">
        <v>9</v>
      </c>
      <c r="C11" s="78" t="n">
        <f aca="false">((F$1-B11)*100)/(F$1-1)</f>
        <v>61.9047619047619</v>
      </c>
    </row>
    <row r="12" customFormat="false" ht="12.75" hidden="false" customHeight="false" outlineLevel="0" collapsed="false">
      <c r="A12" s="85" t="s">
        <v>35</v>
      </c>
      <c r="B12" s="77" t="n">
        <v>10</v>
      </c>
      <c r="C12" s="78" t="n">
        <f aca="false">((F$1-B12)*100)/(F$1-1)</f>
        <v>57.1428571428571</v>
      </c>
    </row>
    <row r="13" customFormat="false" ht="12.75" hidden="false" customHeight="false" outlineLevel="0" collapsed="false">
      <c r="A13" s="86" t="s">
        <v>65</v>
      </c>
      <c r="B13" s="77" t="n">
        <v>11</v>
      </c>
      <c r="C13" s="78" t="n">
        <f aca="false">((F$1-B13)*100)/(F$1-1)</f>
        <v>52.3809523809524</v>
      </c>
    </row>
    <row r="14" customFormat="false" ht="12.75" hidden="false" customHeight="false" outlineLevel="0" collapsed="false">
      <c r="A14" s="90" t="s">
        <v>68</v>
      </c>
      <c r="B14" s="77" t="n">
        <v>12</v>
      </c>
      <c r="C14" s="78" t="n">
        <f aca="false">((F$1-B14)*100)/(F$1-1)</f>
        <v>47.6190476190476</v>
      </c>
    </row>
    <row r="15" customFormat="false" ht="12.75" hidden="false" customHeight="false" outlineLevel="0" collapsed="false">
      <c r="A15" s="86" t="s">
        <v>63</v>
      </c>
      <c r="B15" s="77" t="n">
        <v>13</v>
      </c>
      <c r="C15" s="78" t="n">
        <f aca="false">((F$1-B15)*100)/(F$1-1)</f>
        <v>42.8571428571429</v>
      </c>
    </row>
    <row r="16" customFormat="false" ht="12.75" hidden="false" customHeight="false" outlineLevel="0" collapsed="false">
      <c r="A16" s="85" t="s">
        <v>71</v>
      </c>
      <c r="B16" s="77" t="n">
        <v>14</v>
      </c>
      <c r="C16" s="78" t="n">
        <f aca="false">((F$1-B16)*100)/(F$1-1)</f>
        <v>38.0952380952381</v>
      </c>
    </row>
    <row r="17" customFormat="false" ht="12.75" hidden="false" customHeight="false" outlineLevel="0" collapsed="false">
      <c r="A17" s="90" t="s">
        <v>75</v>
      </c>
      <c r="B17" s="77" t="n">
        <v>15</v>
      </c>
      <c r="C17" s="78" t="n">
        <f aca="false">((F$1-B17)*100)/(F$1-1)</f>
        <v>33.3333333333333</v>
      </c>
    </row>
    <row r="18" customFormat="false" ht="12.75" hidden="false" customHeight="false" outlineLevel="0" collapsed="false">
      <c r="A18" s="85" t="s">
        <v>52</v>
      </c>
      <c r="B18" s="77" t="n">
        <v>16</v>
      </c>
      <c r="C18" s="78" t="n">
        <f aca="false">((F$1-B18)*100)/(F$1-1)</f>
        <v>28.5714285714286</v>
      </c>
    </row>
    <row r="19" customFormat="false" ht="12.75" hidden="false" customHeight="false" outlineLevel="0" collapsed="false">
      <c r="A19" s="86" t="s">
        <v>70</v>
      </c>
      <c r="B19" s="77" t="n">
        <v>17</v>
      </c>
      <c r="C19" s="78" t="n">
        <f aca="false">((F$1-B19)*100)/(F$1-1)</f>
        <v>23.8095238095238</v>
      </c>
    </row>
    <row r="20" customFormat="false" ht="12.75" hidden="false" customHeight="false" outlineLevel="0" collapsed="false">
      <c r="A20" s="90" t="s">
        <v>81</v>
      </c>
      <c r="B20" s="77" t="n">
        <v>18</v>
      </c>
      <c r="C20" s="78" t="n">
        <f aca="false">((F$1-B20)*100)/(F$1-1)</f>
        <v>19.047619047619</v>
      </c>
    </row>
    <row r="21" customFormat="false" ht="12.75" hidden="false" customHeight="false" outlineLevel="0" collapsed="false">
      <c r="A21" s="86" t="s">
        <v>85</v>
      </c>
      <c r="B21" s="77" t="n">
        <v>19</v>
      </c>
      <c r="C21" s="78" t="n">
        <f aca="false">((F$1-B21)*100)/(F$1-1)</f>
        <v>14.2857142857143</v>
      </c>
    </row>
    <row r="22" customFormat="false" ht="12.75" hidden="false" customHeight="false" outlineLevel="0" collapsed="false">
      <c r="A22" s="85" t="s">
        <v>107</v>
      </c>
      <c r="B22" s="77" t="n">
        <v>20</v>
      </c>
      <c r="C22" s="78" t="n">
        <f aca="false">((F$1-B22)*100)/(F$1-1)</f>
        <v>9.52380952380952</v>
      </c>
    </row>
    <row r="23" customFormat="false" ht="12.75" hidden="false" customHeight="false" outlineLevel="0" collapsed="false">
      <c r="A23" s="89" t="s">
        <v>89</v>
      </c>
      <c r="B23" s="77" t="n">
        <v>21</v>
      </c>
      <c r="C23" s="78" t="n">
        <f aca="false">((F$1-B23)*100)/(F$1-1)</f>
        <v>4.76190476190476</v>
      </c>
    </row>
    <row r="24" customFormat="false" ht="12.75" hidden="false" customHeight="false" outlineLevel="0" collapsed="false">
      <c r="A24" s="86" t="s">
        <v>108</v>
      </c>
      <c r="B24" s="77" t="n">
        <v>22</v>
      </c>
      <c r="C24" s="78" t="n">
        <v>1</v>
      </c>
    </row>
    <row r="25" customFormat="false" ht="12.75" hidden="false" customHeight="false" outlineLevel="0" collapsed="false">
      <c r="A25" s="82"/>
      <c r="B25" s="77" t="n">
        <v>23</v>
      </c>
      <c r="C25" s="78" t="n">
        <f aca="false">((F$1-B25)*100)/(F$1-1)</f>
        <v>-4.76190476190476</v>
      </c>
    </row>
    <row r="26" customFormat="false" ht="12.75" hidden="false" customHeight="false" outlineLevel="0" collapsed="false">
      <c r="A26" s="82"/>
      <c r="B26" s="77" t="n">
        <v>24</v>
      </c>
      <c r="C26" s="78" t="n">
        <f aca="false">((F$1-B26)*100)/(F$1-1)</f>
        <v>-9.52380952380952</v>
      </c>
    </row>
    <row r="27" customFormat="false" ht="12.75" hidden="false" customHeight="false" outlineLevel="0" collapsed="false">
      <c r="A27" s="82"/>
      <c r="B27" s="77" t="n">
        <v>25</v>
      </c>
      <c r="C27" s="78" t="n">
        <f aca="false">((F$1-B27)*100)/(F$1-1)</f>
        <v>-14.2857142857143</v>
      </c>
    </row>
    <row r="28" customFormat="false" ht="12.75" hidden="false" customHeight="false" outlineLevel="0" collapsed="false">
      <c r="A28" s="82"/>
      <c r="B28" s="77" t="n">
        <v>26</v>
      </c>
      <c r="C28" s="78" t="n">
        <f aca="false">((F$1-B28)*100)/(F$1-1)</f>
        <v>-19.047619047619</v>
      </c>
    </row>
    <row r="29" customFormat="false" ht="12.75" hidden="false" customHeight="false" outlineLevel="0" collapsed="false">
      <c r="A29" s="82"/>
      <c r="B29" s="77" t="n">
        <v>27</v>
      </c>
      <c r="C29" s="78" t="n">
        <f aca="false">((F$1-B29)*100)/(F$1-1)</f>
        <v>-23.8095238095238</v>
      </c>
    </row>
    <row r="30" customFormat="false" ht="12.75" hidden="false" customHeight="false" outlineLevel="0" collapsed="false">
      <c r="A30" s="82"/>
      <c r="B30" s="77" t="n">
        <v>28</v>
      </c>
      <c r="C30" s="78" t="n">
        <f aca="false">((F$1-B30)*100)/(F$1-1)</f>
        <v>-28.5714285714286</v>
      </c>
    </row>
    <row r="31" customFormat="false" ht="12.75" hidden="false" customHeight="false" outlineLevel="0" collapsed="false">
      <c r="A31" s="82"/>
      <c r="B31" s="77" t="n">
        <v>29</v>
      </c>
      <c r="C31" s="78" t="n">
        <f aca="false">((F$1-B31)*100)/(F$1-1)</f>
        <v>-33.3333333333333</v>
      </c>
    </row>
    <row r="32" customFormat="false" ht="12.75" hidden="false" customHeight="false" outlineLevel="0" collapsed="false">
      <c r="A32" s="82"/>
      <c r="B32" s="77" t="n">
        <v>30</v>
      </c>
      <c r="C32" s="78" t="n">
        <f aca="false">((F$1-B32)*100)/(F$1-1)</f>
        <v>-38.0952380952381</v>
      </c>
    </row>
    <row r="33" customFormat="false" ht="12.75" hidden="false" customHeight="false" outlineLevel="0" collapsed="false">
      <c r="A33" s="82"/>
      <c r="B33" s="77" t="n">
        <v>31</v>
      </c>
      <c r="C33" s="78" t="n">
        <f aca="false">((F$1-B33)*100)/(F$1-1)</f>
        <v>-42.8571428571429</v>
      </c>
    </row>
    <row r="34" customFormat="false" ht="12.75" hidden="false" customHeight="false" outlineLevel="0" collapsed="false">
      <c r="A34" s="82"/>
      <c r="B34" s="77" t="n">
        <v>32</v>
      </c>
      <c r="C34" s="78" t="n">
        <f aca="false">((F$1-B34)*100)/(F$1-1)</f>
        <v>-47.6190476190476</v>
      </c>
    </row>
    <row r="35" customFormat="false" ht="12.75" hidden="false" customHeight="false" outlineLevel="0" collapsed="false">
      <c r="A35" s="82"/>
      <c r="B35" s="77" t="n">
        <v>33</v>
      </c>
      <c r="C35" s="78" t="n">
        <f aca="false">((F$1-B35)*100)/(F$1-1)</f>
        <v>-52.3809523809524</v>
      </c>
    </row>
    <row r="36" customFormat="false" ht="12.75" hidden="false" customHeight="false" outlineLevel="0" collapsed="false">
      <c r="A36" s="82"/>
      <c r="B36" s="77" t="n">
        <v>34</v>
      </c>
      <c r="C36" s="78" t="n">
        <f aca="false">((F$1-B36)*100)/(F$1-1)</f>
        <v>-57.1428571428571</v>
      </c>
    </row>
    <row r="37" customFormat="false" ht="12.75" hidden="false" customHeight="false" outlineLevel="0" collapsed="false">
      <c r="A37" s="82"/>
      <c r="B37" s="77" t="n">
        <v>35</v>
      </c>
      <c r="C37" s="78" t="n">
        <f aca="false">((F$1-B37)*100)/(F$1-1)</f>
        <v>-61.9047619047619</v>
      </c>
    </row>
    <row r="38" customFormat="false" ht="12.75" hidden="false" customHeight="false" outlineLevel="0" collapsed="false">
      <c r="A38" s="82"/>
      <c r="B38" s="77" t="n">
        <v>36</v>
      </c>
      <c r="C38" s="78" t="n">
        <f aca="false">((F$1-B38)*100)/(F$1-1)</f>
        <v>-66.6666666666667</v>
      </c>
    </row>
    <row r="39" customFormat="false" ht="12.75" hidden="false" customHeight="false" outlineLevel="0" collapsed="false">
      <c r="B39" s="91" t="n">
        <v>37</v>
      </c>
      <c r="C39" s="81" t="n">
        <f aca="false">((F$1-B39)*100)/(F$1-1)</f>
        <v>-71.4285714285714</v>
      </c>
    </row>
    <row r="40" customFormat="false" ht="12.75" hidden="false" customHeight="false" outlineLevel="0" collapsed="false">
      <c r="B40" s="91" t="n">
        <v>38</v>
      </c>
      <c r="C40" s="81" t="n">
        <v>1</v>
      </c>
    </row>
    <row r="41" customFormat="false" ht="12.75" hidden="false" customHeight="false" outlineLevel="0" collapsed="false">
      <c r="A41" s="92"/>
      <c r="B41" s="91"/>
    </row>
    <row r="42" customFormat="false" ht="12.75" hidden="false" customHeight="false" outlineLevel="0" collapsed="false">
      <c r="A42" s="92"/>
      <c r="B42" s="91"/>
    </row>
    <row r="43" customFormat="false" ht="12.75" hidden="false" customHeight="false" outlineLevel="0" collapsed="false">
      <c r="A43" s="92"/>
      <c r="B43" s="91"/>
    </row>
    <row r="44" customFormat="false" ht="12.75" hidden="false" customHeight="false" outlineLevel="0" collapsed="false">
      <c r="A44" s="92"/>
      <c r="B44" s="91"/>
    </row>
    <row r="45" customFormat="false" ht="12.75" hidden="false" customHeight="false" outlineLevel="0" collapsed="false">
      <c r="A45" s="92"/>
      <c r="B45" s="91"/>
    </row>
    <row r="46" customFormat="false" ht="12.75" hidden="false" customHeight="false" outlineLevel="0" collapsed="false">
      <c r="A46" s="92"/>
      <c r="B46" s="91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6" activeCellId="0" sqref="E6"/>
    </sheetView>
  </sheetViews>
  <sheetFormatPr defaultColWidth="8.75390625" defaultRowHeight="12.7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8" activeCellId="0" sqref="E8"/>
    </sheetView>
  </sheetViews>
  <sheetFormatPr defaultColWidth="9.33203125" defaultRowHeight="12.75" zeroHeight="false" outlineLevelRow="0" outlineLevelCol="0"/>
  <cols>
    <col collapsed="false" customWidth="true" hidden="false" outlineLevel="0" max="1" min="1" style="0" width="75.78"/>
    <col collapsed="false" customWidth="false" hidden="false" outlineLevel="0" max="2" min="2" style="80" width="9.33"/>
    <col collapsed="false" customWidth="false" hidden="false" outlineLevel="0" max="3" min="3" style="93" width="9.33"/>
    <col collapsed="false" customWidth="true" hidden="false" outlineLevel="0" max="5" min="5" style="0" width="9.78"/>
    <col collapsed="false" customWidth="true" hidden="false" outlineLevel="0" max="6" min="6" style="0" width="5.44"/>
  </cols>
  <sheetData>
    <row r="1" customFormat="false" ht="12.75" hidden="false" customHeight="false" outlineLevel="0" collapsed="false">
      <c r="A1" s="0" t="s">
        <v>99</v>
      </c>
      <c r="B1" s="80" t="s">
        <v>100</v>
      </c>
      <c r="C1" s="93" t="s">
        <v>101</v>
      </c>
      <c r="E1" s="0" t="s">
        <v>102</v>
      </c>
      <c r="F1" s="82" t="n">
        <v>18</v>
      </c>
      <c r="I1" s="0" t="s">
        <v>103</v>
      </c>
    </row>
    <row r="2" customFormat="false" ht="12.75" hidden="false" customHeight="false" outlineLevel="0" collapsed="false">
      <c r="A2" s="94"/>
      <c r="B2" s="95"/>
      <c r="I2" s="0" t="s">
        <v>104</v>
      </c>
    </row>
    <row r="3" customFormat="false" ht="12.75" hidden="false" customHeight="false" outlineLevel="0" collapsed="false">
      <c r="A3" s="96"/>
      <c r="B3" s="84" t="n">
        <v>1</v>
      </c>
      <c r="C3" s="97" t="n">
        <f aca="false">((F$1-B3)*100)/(F$1-1)</f>
        <v>100</v>
      </c>
      <c r="I3" s="0" t="s">
        <v>105</v>
      </c>
    </row>
    <row r="4" customFormat="false" ht="12.75" hidden="false" customHeight="false" outlineLevel="0" collapsed="false">
      <c r="A4" s="98"/>
      <c r="B4" s="91" t="n">
        <v>2</v>
      </c>
      <c r="C4" s="99" t="n">
        <f aca="false">((F$1-B4)*100)/(F$1-1)</f>
        <v>94.1176470588235</v>
      </c>
    </row>
    <row r="5" customFormat="false" ht="12.75" hidden="false" customHeight="false" outlineLevel="0" collapsed="false">
      <c r="A5" s="100"/>
      <c r="B5" s="91" t="n">
        <v>3</v>
      </c>
      <c r="C5" s="99" t="n">
        <f aca="false">((F$1-B5)*100)/(F$1-1)</f>
        <v>88.2352941176471</v>
      </c>
    </row>
    <row r="6" customFormat="false" ht="12.75" hidden="false" customHeight="false" outlineLevel="0" collapsed="false">
      <c r="A6" s="98"/>
      <c r="B6" s="91" t="n">
        <v>4</v>
      </c>
      <c r="C6" s="99" t="n">
        <f aca="false">((F$1-B6)*100)/(F$1-1)</f>
        <v>82.3529411764706</v>
      </c>
    </row>
    <row r="7" customFormat="false" ht="12.75" hidden="false" customHeight="false" outlineLevel="0" collapsed="false">
      <c r="A7" s="98"/>
      <c r="B7" s="91" t="n">
        <v>5</v>
      </c>
      <c r="C7" s="99" t="n">
        <f aca="false">((F$1-B7)*100)/(F$1-1)</f>
        <v>76.4705882352941</v>
      </c>
      <c r="F7" s="88" t="s">
        <v>109</v>
      </c>
    </row>
    <row r="8" customFormat="false" ht="12.75" hidden="false" customHeight="false" outlineLevel="0" collapsed="false">
      <c r="A8" s="100"/>
      <c r="B8" s="91" t="n">
        <v>6</v>
      </c>
      <c r="C8" s="99" t="n">
        <f aca="false">((F$1-B8)*100)/(F$1-1)</f>
        <v>70.5882352941177</v>
      </c>
      <c r="E8" s="81"/>
    </row>
    <row r="9" customFormat="false" ht="12.75" hidden="false" customHeight="false" outlineLevel="0" collapsed="false">
      <c r="A9" s="101"/>
      <c r="B9" s="91" t="n">
        <v>7</v>
      </c>
      <c r="C9" s="99" t="n">
        <f aca="false">((F$1-B9)*100)/(F$1-1)</f>
        <v>64.7058823529412</v>
      </c>
    </row>
    <row r="10" customFormat="false" ht="12.75" hidden="false" customHeight="false" outlineLevel="0" collapsed="false">
      <c r="A10" s="101"/>
      <c r="B10" s="91" t="n">
        <v>8</v>
      </c>
      <c r="C10" s="99" t="n">
        <f aca="false">((F$1-B10)*100)/(F$1-1)</f>
        <v>58.8235294117647</v>
      </c>
    </row>
    <row r="11" customFormat="false" ht="12.75" hidden="false" customHeight="false" outlineLevel="0" collapsed="false">
      <c r="A11" s="102"/>
      <c r="B11" s="91" t="n">
        <v>9</v>
      </c>
      <c r="C11" s="99" t="n">
        <f aca="false">((F$1-B11)*100)/(F$1-1)</f>
        <v>52.9411764705882</v>
      </c>
    </row>
    <row r="12" customFormat="false" ht="12.75" hidden="false" customHeight="false" outlineLevel="0" collapsed="false">
      <c r="A12" s="98"/>
      <c r="B12" s="91" t="n">
        <v>10</v>
      </c>
      <c r="C12" s="99" t="n">
        <f aca="false">((F$1-B12)*100)/(F$1-1)</f>
        <v>47.0588235294118</v>
      </c>
    </row>
    <row r="13" customFormat="false" ht="12.75" hidden="false" customHeight="false" outlineLevel="0" collapsed="false">
      <c r="A13" s="101"/>
      <c r="B13" s="91" t="n">
        <v>11</v>
      </c>
      <c r="C13" s="99" t="n">
        <f aca="false">((F$1-B13)*100)/(F$1-1)</f>
        <v>41.1764705882353</v>
      </c>
    </row>
    <row r="14" customFormat="false" ht="12.75" hidden="false" customHeight="false" outlineLevel="0" collapsed="false">
      <c r="A14" s="100"/>
      <c r="B14" s="91" t="n">
        <v>12</v>
      </c>
      <c r="C14" s="99" t="n">
        <f aca="false">((F$1-B14)*100)/(F$1-1)</f>
        <v>35.2941176470588</v>
      </c>
    </row>
    <row r="15" customFormat="false" ht="12.75" hidden="false" customHeight="false" outlineLevel="0" collapsed="false">
      <c r="A15" s="101"/>
      <c r="B15" s="91" t="n">
        <v>13</v>
      </c>
      <c r="C15" s="99" t="n">
        <f aca="false">((F$1-B15)*100)/(F$1-1)</f>
        <v>29.4117647058824</v>
      </c>
      <c r="G15" s="0" t="s">
        <v>110</v>
      </c>
    </row>
    <row r="16" customFormat="false" ht="12.75" hidden="false" customHeight="false" outlineLevel="0" collapsed="false">
      <c r="A16" s="101"/>
      <c r="B16" s="91" t="n">
        <v>14</v>
      </c>
      <c r="C16" s="99" t="n">
        <f aca="false">((F$1-B16)*100)/(F$1-1)</f>
        <v>23.5294117647059</v>
      </c>
    </row>
    <row r="17" customFormat="false" ht="12.75" hidden="false" customHeight="false" outlineLevel="0" collapsed="false">
      <c r="A17" s="102"/>
      <c r="B17" s="91" t="n">
        <v>15</v>
      </c>
      <c r="C17" s="99" t="n">
        <f aca="false">((F$1-B17)*100)/(F$1-1)</f>
        <v>17.6470588235294</v>
      </c>
    </row>
    <row r="18" customFormat="false" ht="12.75" hidden="false" customHeight="false" outlineLevel="0" collapsed="false">
      <c r="A18" s="103"/>
      <c r="B18" s="91" t="n">
        <v>16</v>
      </c>
      <c r="C18" s="99" t="n">
        <f aca="false">((F$1-B18)*100)/(F$1-1)</f>
        <v>11.7647058823529</v>
      </c>
    </row>
    <row r="19" customFormat="false" ht="12.75" hidden="false" customHeight="false" outlineLevel="0" collapsed="false">
      <c r="A19" s="103"/>
      <c r="B19" s="91" t="n">
        <v>17</v>
      </c>
      <c r="C19" s="99" t="n">
        <f aca="false">((F$1-B19)*100)/(F$1-1)</f>
        <v>5.88235294117647</v>
      </c>
    </row>
    <row r="20" customFormat="false" ht="12.75" hidden="false" customHeight="false" outlineLevel="0" collapsed="false">
      <c r="A20" s="104"/>
      <c r="B20" s="105" t="n">
        <v>18</v>
      </c>
      <c r="C20" s="106" t="n">
        <v>1</v>
      </c>
    </row>
    <row r="21" customFormat="false" ht="12.75" hidden="false" customHeight="false" outlineLevel="0" collapsed="false">
      <c r="A21" s="82"/>
      <c r="B21" s="107" t="n">
        <v>19</v>
      </c>
      <c r="C21" s="108" t="n">
        <f aca="false">((F$1-B21)*100)/(F$1-1)</f>
        <v>-5.88235294117647</v>
      </c>
    </row>
    <row r="22" customFormat="false" ht="12.75" hidden="false" customHeight="false" outlineLevel="0" collapsed="false">
      <c r="A22" s="82"/>
      <c r="B22" s="77" t="n">
        <v>20</v>
      </c>
      <c r="C22" s="108" t="n">
        <f aca="false">((F$1-B22)*100)/(F$1-1)</f>
        <v>-11.7647058823529</v>
      </c>
    </row>
    <row r="23" customFormat="false" ht="12.75" hidden="false" customHeight="false" outlineLevel="0" collapsed="false">
      <c r="A23" s="82"/>
      <c r="B23" s="77" t="n">
        <v>21</v>
      </c>
      <c r="C23" s="108" t="n">
        <f aca="false">((F$1-B23)*100)/(F$1-1)</f>
        <v>-17.6470588235294</v>
      </c>
    </row>
    <row r="24" customFormat="false" ht="12.75" hidden="false" customHeight="false" outlineLevel="0" collapsed="false">
      <c r="A24" s="82"/>
      <c r="B24" s="77" t="n">
        <v>22</v>
      </c>
      <c r="C24" s="108" t="n">
        <f aca="false">((F$1-B24)*100)/(F$1-1)</f>
        <v>-23.5294117647059</v>
      </c>
    </row>
    <row r="25" customFormat="false" ht="12.75" hidden="false" customHeight="false" outlineLevel="0" collapsed="false">
      <c r="A25" s="82"/>
      <c r="B25" s="77" t="n">
        <v>23</v>
      </c>
      <c r="C25" s="108" t="n">
        <f aca="false">((F$1-B25)*100)/(F$1-1)</f>
        <v>-29.4117647058824</v>
      </c>
    </row>
    <row r="26" customFormat="false" ht="12.75" hidden="false" customHeight="false" outlineLevel="0" collapsed="false">
      <c r="A26" s="82"/>
      <c r="B26" s="77" t="n">
        <v>24</v>
      </c>
      <c r="C26" s="108" t="n">
        <f aca="false">((F$1-B26)*100)/(F$1-1)</f>
        <v>-35.2941176470588</v>
      </c>
    </row>
    <row r="27" customFormat="false" ht="12.75" hidden="false" customHeight="false" outlineLevel="0" collapsed="false">
      <c r="A27" s="82"/>
      <c r="B27" s="77" t="n">
        <v>25</v>
      </c>
      <c r="C27" s="108" t="n">
        <f aca="false">((F$1-B27)*100)/(F$1-1)</f>
        <v>-41.1764705882353</v>
      </c>
    </row>
    <row r="28" customFormat="false" ht="12.75" hidden="false" customHeight="false" outlineLevel="0" collapsed="false">
      <c r="A28" s="82"/>
      <c r="B28" s="77" t="n">
        <v>26</v>
      </c>
      <c r="C28" s="108" t="n">
        <f aca="false">((F$1-B28)*100)/(F$1-1)</f>
        <v>-47.0588235294118</v>
      </c>
    </row>
    <row r="29" customFormat="false" ht="12.75" hidden="false" customHeight="false" outlineLevel="0" collapsed="false">
      <c r="A29" s="82"/>
      <c r="B29" s="77" t="n">
        <v>27</v>
      </c>
      <c r="C29" s="108" t="n">
        <f aca="false">((F$1-B29)*100)/(F$1-1)</f>
        <v>-52.9411764705882</v>
      </c>
    </row>
    <row r="30" customFormat="false" ht="12.75" hidden="false" customHeight="false" outlineLevel="0" collapsed="false">
      <c r="A30" s="82"/>
      <c r="B30" s="77" t="n">
        <v>28</v>
      </c>
      <c r="C30" s="108" t="n">
        <f aca="false">((F$1-B30)*100)/(F$1-1)</f>
        <v>-58.8235294117647</v>
      </c>
    </row>
    <row r="31" customFormat="false" ht="12.75" hidden="false" customHeight="false" outlineLevel="0" collapsed="false">
      <c r="A31" s="82"/>
      <c r="B31" s="77" t="n">
        <v>29</v>
      </c>
      <c r="C31" s="108" t="n">
        <f aca="false">((F$1-B31)*100)/(F$1-1)</f>
        <v>-64.7058823529412</v>
      </c>
    </row>
    <row r="32" customFormat="false" ht="12.75" hidden="false" customHeight="false" outlineLevel="0" collapsed="false">
      <c r="A32" s="82"/>
      <c r="B32" s="77" t="n">
        <v>30</v>
      </c>
      <c r="C32" s="108" t="n">
        <f aca="false">((F$1-B32)*100)/(F$1-1)</f>
        <v>-70.5882352941177</v>
      </c>
    </row>
    <row r="33" customFormat="false" ht="12.75" hidden="false" customHeight="false" outlineLevel="0" collapsed="false">
      <c r="A33" s="82"/>
      <c r="B33" s="77" t="n">
        <v>31</v>
      </c>
      <c r="C33" s="108" t="n">
        <f aca="false">((F$1-B33)*100)/(F$1-1)</f>
        <v>-76.4705882352941</v>
      </c>
    </row>
    <row r="34" customFormat="false" ht="12.75" hidden="false" customHeight="false" outlineLevel="0" collapsed="false">
      <c r="A34" s="82"/>
      <c r="B34" s="77" t="n">
        <v>32</v>
      </c>
      <c r="C34" s="108" t="n">
        <f aca="false">((F$1-B34)*100)/(F$1-1)</f>
        <v>-82.3529411764706</v>
      </c>
    </row>
    <row r="35" customFormat="false" ht="12.75" hidden="false" customHeight="false" outlineLevel="0" collapsed="false">
      <c r="A35" s="82"/>
      <c r="B35" s="77" t="n">
        <v>33</v>
      </c>
      <c r="C35" s="108" t="n">
        <f aca="false">((F$1-B35)*100)/(F$1-1)</f>
        <v>-88.2352941176471</v>
      </c>
    </row>
    <row r="36" customFormat="false" ht="12.75" hidden="false" customHeight="false" outlineLevel="0" collapsed="false">
      <c r="A36" s="82"/>
      <c r="B36" s="77" t="n">
        <v>34</v>
      </c>
      <c r="C36" s="108" t="n">
        <f aca="false">((F$1-B36)*100)/(F$1-1)</f>
        <v>-94.1176470588235</v>
      </c>
    </row>
    <row r="37" customFormat="false" ht="12.75" hidden="false" customHeight="false" outlineLevel="0" collapsed="false">
      <c r="A37" s="82"/>
      <c r="B37" s="77" t="n">
        <v>35</v>
      </c>
      <c r="C37" s="108" t="n">
        <f aca="false">((F$1-B37)*100)/(F$1-1)</f>
        <v>-100</v>
      </c>
    </row>
    <row r="38" customFormat="false" ht="12.75" hidden="false" customHeight="false" outlineLevel="0" collapsed="false">
      <c r="A38" s="82"/>
      <c r="B38" s="77" t="n">
        <v>36</v>
      </c>
      <c r="C38" s="108" t="n">
        <f aca="false">((F$1-B38)*100)/(F$1-1)</f>
        <v>-105.882352941176</v>
      </c>
    </row>
    <row r="39" customFormat="false" ht="12.75" hidden="false" customHeight="false" outlineLevel="0" collapsed="false">
      <c r="B39" s="91" t="n">
        <v>37</v>
      </c>
      <c r="C39" s="93" t="n">
        <f aca="false">((F$1-B39)*100)/(F$1-1)</f>
        <v>-111.764705882353</v>
      </c>
    </row>
    <row r="40" customFormat="false" ht="12.75" hidden="false" customHeight="false" outlineLevel="0" collapsed="false">
      <c r="B40" s="91" t="n">
        <v>38</v>
      </c>
      <c r="C40" s="93" t="n">
        <v>1</v>
      </c>
    </row>
    <row r="41" customFormat="false" ht="12.75" hidden="false" customHeight="false" outlineLevel="0" collapsed="false">
      <c r="A41" s="92"/>
      <c r="B41" s="91"/>
    </row>
    <row r="42" customFormat="false" ht="12.75" hidden="false" customHeight="false" outlineLevel="0" collapsed="false">
      <c r="A42" s="92"/>
      <c r="B42" s="91"/>
    </row>
    <row r="43" customFormat="false" ht="12.75" hidden="false" customHeight="false" outlineLevel="0" collapsed="false">
      <c r="A43" s="92"/>
      <c r="B43" s="91"/>
    </row>
    <row r="44" customFormat="false" ht="12.75" hidden="false" customHeight="false" outlineLevel="0" collapsed="false">
      <c r="A44" s="92"/>
      <c r="B44" s="91"/>
    </row>
    <row r="45" customFormat="false" ht="12.75" hidden="false" customHeight="false" outlineLevel="0" collapsed="false">
      <c r="A45" s="92"/>
      <c r="B45" s="91"/>
    </row>
    <row r="46" customFormat="false" ht="12.75" hidden="false" customHeight="false" outlineLevel="0" collapsed="false">
      <c r="A46" s="92"/>
      <c r="B46" s="91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AF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8.75390625" defaultRowHeight="12.75" zeroHeight="false" outlineLevelRow="0" outlineLevelCol="0"/>
  <cols>
    <col collapsed="false" customWidth="true" hidden="false" outlineLevel="0" max="1" min="1" style="0" width="4.78"/>
    <col collapsed="false" customWidth="true" hidden="false" outlineLevel="0" max="2" min="2" style="0" width="17.33"/>
    <col collapsed="false" customWidth="true" hidden="false" outlineLevel="0" max="3" min="3" style="0" width="4"/>
    <col collapsed="false" customWidth="true" hidden="false" outlineLevel="0" max="4" min="4" style="0" width="17.89"/>
    <col collapsed="false" customWidth="true" hidden="false" outlineLevel="0" max="5" min="5" style="0" width="8"/>
    <col collapsed="false" customWidth="true" hidden="false" outlineLevel="0" max="6" min="6" style="0" width="5.44"/>
    <col collapsed="false" customWidth="true" hidden="false" outlineLevel="0" max="23" min="7" style="0" width="3"/>
    <col collapsed="false" customWidth="true" hidden="false" outlineLevel="0" max="24" min="24" style="0" width="4"/>
    <col collapsed="false" customWidth="true" hidden="false" outlineLevel="0" max="31" min="25" style="0" width="3"/>
  </cols>
  <sheetData>
    <row r="4" customFormat="false" ht="18" hidden="false" customHeight="false" outlineLevel="0" collapsed="false">
      <c r="A4" s="109" t="s">
        <v>111</v>
      </c>
    </row>
    <row r="5" customFormat="false" ht="18" hidden="false" customHeight="false" outlineLevel="0" collapsed="false">
      <c r="A5" s="109" t="s">
        <v>112</v>
      </c>
    </row>
    <row r="6" customFormat="false" ht="12.75" hidden="false" customHeight="false" outlineLevel="0" collapsed="false">
      <c r="A6" s="110" t="s">
        <v>113</v>
      </c>
      <c r="B6" s="110" t="s">
        <v>114</v>
      </c>
      <c r="C6" s="110" t="s">
        <v>115</v>
      </c>
      <c r="D6" s="110" t="s">
        <v>8</v>
      </c>
      <c r="E6" s="110" t="s">
        <v>116</v>
      </c>
      <c r="F6" s="110" t="s">
        <v>117</v>
      </c>
      <c r="G6" s="110" t="n">
        <v>1</v>
      </c>
      <c r="H6" s="110" t="n">
        <v>2</v>
      </c>
      <c r="I6" s="110" t="n">
        <v>3</v>
      </c>
      <c r="J6" s="110" t="n">
        <v>4</v>
      </c>
      <c r="K6" s="110" t="n">
        <v>5</v>
      </c>
      <c r="L6" s="110" t="n">
        <v>6</v>
      </c>
      <c r="M6" s="110" t="n">
        <v>7</v>
      </c>
      <c r="N6" s="110" t="n">
        <v>8</v>
      </c>
      <c r="O6" s="110" t="n">
        <v>9</v>
      </c>
      <c r="P6" s="110" t="n">
        <v>10</v>
      </c>
      <c r="Q6" s="110" t="n">
        <v>11</v>
      </c>
      <c r="R6" s="110" t="n">
        <v>12</v>
      </c>
      <c r="S6" s="110" t="n">
        <v>13</v>
      </c>
      <c r="T6" s="110" t="n">
        <v>14</v>
      </c>
      <c r="U6" s="110" t="n">
        <v>15</v>
      </c>
      <c r="V6" s="110" t="n">
        <v>16</v>
      </c>
      <c r="W6" s="110" t="n">
        <v>17</v>
      </c>
      <c r="X6" s="110" t="n">
        <v>18</v>
      </c>
      <c r="Y6" s="110" t="n">
        <v>19</v>
      </c>
      <c r="Z6" s="110" t="n">
        <v>20</v>
      </c>
      <c r="AA6" s="110" t="n">
        <v>21</v>
      </c>
      <c r="AB6" s="110" t="n">
        <v>22</v>
      </c>
      <c r="AC6" s="110" t="n">
        <v>23</v>
      </c>
      <c r="AD6" s="110" t="n">
        <v>24</v>
      </c>
      <c r="AE6" s="110" t="n">
        <v>25</v>
      </c>
      <c r="AF6" s="110" t="n">
        <v>26</v>
      </c>
    </row>
    <row r="7" customFormat="false" ht="12.75" hidden="false" customHeight="false" outlineLevel="0" collapsed="false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</row>
    <row r="8" customFormat="false" ht="12.75" hidden="false" customHeight="false" outlineLevel="0" collapsed="false">
      <c r="A8" s="112" t="n">
        <v>1</v>
      </c>
      <c r="B8" s="112" t="s">
        <v>22</v>
      </c>
      <c r="C8" s="112" t="n">
        <v>4</v>
      </c>
      <c r="D8" s="112" t="s">
        <v>118</v>
      </c>
      <c r="E8" s="112" t="s">
        <v>23</v>
      </c>
      <c r="F8" s="112" t="n">
        <v>50</v>
      </c>
      <c r="G8" s="112" t="n">
        <v>1</v>
      </c>
      <c r="H8" s="112" t="n">
        <v>1</v>
      </c>
      <c r="I8" s="112" t="n">
        <v>2</v>
      </c>
      <c r="J8" s="113" t="n">
        <v>6</v>
      </c>
      <c r="K8" s="112" t="n">
        <v>4</v>
      </c>
      <c r="L8" s="112" t="n">
        <v>5</v>
      </c>
      <c r="M8" s="112" t="n">
        <v>1</v>
      </c>
      <c r="N8" s="112" t="n">
        <v>1</v>
      </c>
      <c r="O8" s="113" t="n">
        <v>6</v>
      </c>
      <c r="P8" s="112" t="n">
        <v>2</v>
      </c>
      <c r="Q8" s="112" t="n">
        <v>2</v>
      </c>
      <c r="R8" s="112" t="n">
        <v>1</v>
      </c>
      <c r="S8" s="113" t="n">
        <v>8</v>
      </c>
      <c r="T8" s="112" t="n">
        <v>3</v>
      </c>
      <c r="U8" s="112" t="n">
        <v>2</v>
      </c>
      <c r="V8" s="112" t="n">
        <v>4</v>
      </c>
      <c r="W8" s="112" t="n">
        <v>4</v>
      </c>
      <c r="X8" s="113" t="n">
        <v>8</v>
      </c>
      <c r="Y8" s="112" t="n">
        <v>1</v>
      </c>
      <c r="Z8" s="112" t="n">
        <v>1</v>
      </c>
      <c r="AA8" s="112" t="n">
        <v>1</v>
      </c>
      <c r="AB8" s="112" t="n">
        <v>1</v>
      </c>
      <c r="AC8" s="112" t="n">
        <v>1</v>
      </c>
      <c r="AD8" s="112" t="n">
        <v>5</v>
      </c>
      <c r="AE8" s="112" t="n">
        <v>4</v>
      </c>
      <c r="AF8" s="112" t="n">
        <v>3</v>
      </c>
    </row>
    <row r="9" customFormat="false" ht="12.75" hidden="false" customHeight="false" outlineLevel="0" collapsed="false">
      <c r="A9" s="112" t="n">
        <v>2</v>
      </c>
      <c r="B9" s="112" t="s">
        <v>119</v>
      </c>
      <c r="C9" s="112" t="n">
        <v>25</v>
      </c>
      <c r="D9" s="112" t="s">
        <v>118</v>
      </c>
      <c r="E9" s="112" t="s">
        <v>23</v>
      </c>
      <c r="F9" s="112" t="n">
        <v>72</v>
      </c>
      <c r="G9" s="112" t="n">
        <v>6</v>
      </c>
      <c r="H9" s="112" t="n">
        <v>3</v>
      </c>
      <c r="I9" s="112" t="n">
        <v>1</v>
      </c>
      <c r="J9" s="112" t="n">
        <v>3</v>
      </c>
      <c r="K9" s="113" t="n">
        <v>10</v>
      </c>
      <c r="L9" s="112" t="n">
        <v>3</v>
      </c>
      <c r="M9" s="112" t="n">
        <v>3</v>
      </c>
      <c r="N9" s="112" t="n">
        <v>7</v>
      </c>
      <c r="O9" s="112" t="n">
        <v>2</v>
      </c>
      <c r="P9" s="112" t="n">
        <v>4</v>
      </c>
      <c r="Q9" s="112" t="n">
        <v>3</v>
      </c>
      <c r="R9" s="112" t="n">
        <v>4</v>
      </c>
      <c r="S9" s="112" t="n">
        <v>1</v>
      </c>
      <c r="T9" s="112" t="n">
        <v>5</v>
      </c>
      <c r="U9" s="112" t="n">
        <v>5</v>
      </c>
      <c r="V9" s="113" t="n">
        <v>8</v>
      </c>
      <c r="W9" s="112" t="n">
        <v>2</v>
      </c>
      <c r="X9" s="112" t="n">
        <v>2</v>
      </c>
      <c r="Y9" s="112" t="n">
        <v>7</v>
      </c>
      <c r="Z9" s="112" t="n">
        <v>3</v>
      </c>
      <c r="AA9" s="112" t="n">
        <v>3</v>
      </c>
      <c r="AB9" s="113" t="n">
        <v>11</v>
      </c>
      <c r="AC9" s="112" t="n">
        <v>2</v>
      </c>
      <c r="AD9" s="112" t="n">
        <v>2</v>
      </c>
      <c r="AE9" s="113" t="n">
        <v>9</v>
      </c>
      <c r="AF9" s="112" t="n">
        <v>1</v>
      </c>
    </row>
    <row r="10" customFormat="false" ht="12.75" hidden="false" customHeight="false" outlineLevel="0" collapsed="false">
      <c r="A10" s="112" t="n">
        <v>3</v>
      </c>
      <c r="B10" s="112" t="s">
        <v>120</v>
      </c>
      <c r="C10" s="112" t="n">
        <v>104</v>
      </c>
      <c r="D10" s="112" t="s">
        <v>121</v>
      </c>
      <c r="E10" s="112" t="s">
        <v>23</v>
      </c>
      <c r="F10" s="112" t="n">
        <v>75</v>
      </c>
      <c r="G10" s="112" t="n">
        <v>2</v>
      </c>
      <c r="H10" s="113" t="n">
        <v>11</v>
      </c>
      <c r="I10" s="113" t="n">
        <v>11</v>
      </c>
      <c r="J10" s="112" t="n">
        <v>1</v>
      </c>
      <c r="K10" s="112" t="n">
        <v>2</v>
      </c>
      <c r="L10" s="112" t="n">
        <v>2</v>
      </c>
      <c r="M10" s="112" t="n">
        <v>4</v>
      </c>
      <c r="N10" s="112" t="n">
        <v>2</v>
      </c>
      <c r="O10" s="112" t="n">
        <v>7</v>
      </c>
      <c r="P10" s="112" t="n">
        <v>1</v>
      </c>
      <c r="Q10" s="112" t="n">
        <v>1</v>
      </c>
      <c r="R10" s="112" t="n">
        <v>7</v>
      </c>
      <c r="S10" s="113" t="n">
        <v>9</v>
      </c>
      <c r="T10" s="112" t="n">
        <v>9</v>
      </c>
      <c r="U10" s="112" t="n">
        <v>1</v>
      </c>
      <c r="V10" s="112" t="n">
        <v>7</v>
      </c>
      <c r="W10" s="112" t="n">
        <v>1</v>
      </c>
      <c r="X10" s="112" t="n">
        <v>1</v>
      </c>
      <c r="Y10" s="112" t="n">
        <v>2</v>
      </c>
      <c r="Z10" s="112" t="n">
        <v>2</v>
      </c>
      <c r="AA10" s="113" t="n">
        <v>10</v>
      </c>
      <c r="AB10" s="112" t="n">
        <v>4</v>
      </c>
      <c r="AC10" s="112" t="n">
        <v>7</v>
      </c>
      <c r="AD10" s="112" t="n">
        <v>1</v>
      </c>
      <c r="AE10" s="112" t="n">
        <v>6</v>
      </c>
      <c r="AF10" s="112" t="n">
        <v>5</v>
      </c>
    </row>
    <row r="11" customFormat="false" ht="12.75" hidden="false" customHeight="false" outlineLevel="0" collapsed="false">
      <c r="A11" s="112" t="n">
        <v>4</v>
      </c>
      <c r="B11" s="112" t="s">
        <v>122</v>
      </c>
      <c r="C11" s="112" t="n">
        <v>74</v>
      </c>
      <c r="D11" s="112" t="s">
        <v>123</v>
      </c>
      <c r="E11" s="112" t="s">
        <v>124</v>
      </c>
      <c r="F11" s="112" t="n">
        <v>90</v>
      </c>
      <c r="G11" s="112" t="n">
        <v>7</v>
      </c>
      <c r="H11" s="113" t="n">
        <v>8</v>
      </c>
      <c r="I11" s="112" t="n">
        <v>3</v>
      </c>
      <c r="J11" s="112" t="n">
        <v>7</v>
      </c>
      <c r="K11" s="112" t="n">
        <v>3</v>
      </c>
      <c r="L11" s="113" t="n">
        <v>8</v>
      </c>
      <c r="M11" s="112" t="n">
        <v>6</v>
      </c>
      <c r="N11" s="112" t="n">
        <v>5</v>
      </c>
      <c r="O11" s="113" t="n">
        <v>9</v>
      </c>
      <c r="P11" s="112" t="n">
        <v>6</v>
      </c>
      <c r="Q11" s="112" t="n">
        <v>5</v>
      </c>
      <c r="R11" s="112" t="n">
        <v>2</v>
      </c>
      <c r="S11" s="112" t="n">
        <v>3</v>
      </c>
      <c r="T11" s="112" t="n">
        <v>1</v>
      </c>
      <c r="U11" s="113" t="n">
        <v>8</v>
      </c>
      <c r="V11" s="112" t="n">
        <v>2</v>
      </c>
      <c r="W11" s="112" t="n">
        <v>5</v>
      </c>
      <c r="X11" s="112" t="n">
        <v>3</v>
      </c>
      <c r="Y11" s="112" t="n">
        <v>4</v>
      </c>
      <c r="Z11" s="112" t="n">
        <v>5</v>
      </c>
      <c r="AA11" s="112" t="n">
        <v>5</v>
      </c>
      <c r="AB11" s="112" t="n">
        <v>2</v>
      </c>
      <c r="AC11" s="112" t="n">
        <v>3</v>
      </c>
      <c r="AD11" s="112" t="n">
        <v>4</v>
      </c>
      <c r="AE11" s="112" t="n">
        <v>5</v>
      </c>
      <c r="AF11" s="112" t="n">
        <v>4</v>
      </c>
    </row>
    <row r="12" customFormat="false" ht="12.75" hidden="false" customHeight="false" outlineLevel="0" collapsed="false">
      <c r="A12" s="112" t="n">
        <v>5</v>
      </c>
      <c r="B12" s="112" t="s">
        <v>60</v>
      </c>
      <c r="C12" s="112" t="n">
        <v>91</v>
      </c>
      <c r="D12" s="112" t="s">
        <v>121</v>
      </c>
      <c r="E12" s="112" t="s">
        <v>61</v>
      </c>
      <c r="F12" s="112" t="n">
        <v>103</v>
      </c>
      <c r="G12" s="113" t="n">
        <v>9</v>
      </c>
      <c r="H12" s="113" t="n">
        <v>9</v>
      </c>
      <c r="I12" s="112" t="n">
        <v>4</v>
      </c>
      <c r="J12" s="112" t="n">
        <v>2</v>
      </c>
      <c r="K12" s="112" t="n">
        <v>6</v>
      </c>
      <c r="L12" s="112" t="n">
        <v>4</v>
      </c>
      <c r="M12" s="112" t="n">
        <v>2</v>
      </c>
      <c r="N12" s="112" t="n">
        <v>6</v>
      </c>
      <c r="O12" s="112" t="n">
        <v>4</v>
      </c>
      <c r="P12" s="112" t="n">
        <v>8</v>
      </c>
      <c r="Q12" s="112" t="n">
        <v>6</v>
      </c>
      <c r="R12" s="112" t="n">
        <v>5</v>
      </c>
      <c r="S12" s="112" t="n">
        <v>5</v>
      </c>
      <c r="T12" s="112" t="n">
        <v>6</v>
      </c>
      <c r="U12" s="112" t="n">
        <v>6</v>
      </c>
      <c r="V12" s="113" t="n">
        <v>11</v>
      </c>
      <c r="W12" s="112" t="n">
        <v>6</v>
      </c>
      <c r="X12" s="112" t="n">
        <v>4</v>
      </c>
      <c r="Y12" s="112" t="n">
        <v>3</v>
      </c>
      <c r="Z12" s="113" t="n">
        <v>9</v>
      </c>
      <c r="AA12" s="112" t="n">
        <v>4</v>
      </c>
      <c r="AB12" s="112" t="n">
        <v>5</v>
      </c>
      <c r="AC12" s="112" t="n">
        <v>5</v>
      </c>
      <c r="AD12" s="112" t="n">
        <v>9</v>
      </c>
      <c r="AE12" s="112" t="n">
        <v>1</v>
      </c>
      <c r="AF12" s="112" t="n">
        <v>2</v>
      </c>
    </row>
    <row r="13" customFormat="false" ht="12.75" hidden="false" customHeight="false" outlineLevel="0" collapsed="false">
      <c r="A13" s="112" t="n">
        <v>6</v>
      </c>
      <c r="B13" s="112" t="s">
        <v>43</v>
      </c>
      <c r="C13" s="112" t="n">
        <v>72</v>
      </c>
      <c r="D13" s="112" t="s">
        <v>121</v>
      </c>
      <c r="E13" s="112" t="s">
        <v>23</v>
      </c>
      <c r="F13" s="112" t="n">
        <v>105.3</v>
      </c>
      <c r="G13" s="113" t="n">
        <v>8</v>
      </c>
      <c r="H13" s="112" t="n">
        <v>2</v>
      </c>
      <c r="I13" s="112" t="n">
        <v>7</v>
      </c>
      <c r="J13" s="112" t="n">
        <v>4</v>
      </c>
      <c r="K13" s="112" t="n">
        <v>1</v>
      </c>
      <c r="L13" s="112" t="n">
        <v>7</v>
      </c>
      <c r="M13" s="113" t="n">
        <v>8</v>
      </c>
      <c r="N13" s="113" t="n">
        <v>12</v>
      </c>
      <c r="O13" s="112" t="n">
        <v>8</v>
      </c>
      <c r="P13" s="113" t="n">
        <v>9</v>
      </c>
      <c r="Q13" s="112" t="n">
        <v>4</v>
      </c>
      <c r="R13" s="112" t="n">
        <v>6</v>
      </c>
      <c r="S13" s="112" t="n">
        <v>6.3</v>
      </c>
      <c r="T13" s="112" t="n">
        <v>4</v>
      </c>
      <c r="U13" s="112" t="n">
        <v>3</v>
      </c>
      <c r="V13" s="112" t="n">
        <v>3</v>
      </c>
      <c r="W13" s="112" t="n">
        <v>8</v>
      </c>
      <c r="X13" s="112" t="n">
        <v>5</v>
      </c>
      <c r="Y13" s="112" t="n">
        <v>5</v>
      </c>
      <c r="Z13" s="112" t="n">
        <v>4</v>
      </c>
      <c r="AA13" s="112" t="n">
        <v>6</v>
      </c>
      <c r="AB13" s="112" t="n">
        <v>3</v>
      </c>
      <c r="AC13" s="112" t="n">
        <v>6</v>
      </c>
      <c r="AD13" s="112" t="n">
        <v>3</v>
      </c>
      <c r="AE13" s="112" t="n">
        <v>3</v>
      </c>
      <c r="AF13" s="112" t="n">
        <v>7</v>
      </c>
    </row>
    <row r="14" customFormat="false" ht="12.75" hidden="false" customHeight="false" outlineLevel="0" collapsed="false">
      <c r="A14" s="112" t="n">
        <v>7</v>
      </c>
      <c r="B14" s="112" t="s">
        <v>35</v>
      </c>
      <c r="C14" s="112" t="n">
        <v>73</v>
      </c>
      <c r="D14" s="112" t="s">
        <v>125</v>
      </c>
      <c r="E14" s="112" t="s">
        <v>23</v>
      </c>
      <c r="F14" s="112" t="n">
        <v>129</v>
      </c>
      <c r="G14" s="112" t="n">
        <v>4</v>
      </c>
      <c r="H14" s="112" t="n">
        <v>10</v>
      </c>
      <c r="I14" s="112" t="n">
        <v>5</v>
      </c>
      <c r="J14" s="112" t="n">
        <v>5</v>
      </c>
      <c r="K14" s="112" t="n">
        <v>7</v>
      </c>
      <c r="L14" s="112" t="n">
        <v>1</v>
      </c>
      <c r="M14" s="112" t="n">
        <v>10</v>
      </c>
      <c r="N14" s="112" t="n">
        <v>4</v>
      </c>
      <c r="O14" s="112" t="n">
        <v>10</v>
      </c>
      <c r="P14" s="112" t="n">
        <v>3</v>
      </c>
      <c r="Q14" s="112" t="n">
        <v>8</v>
      </c>
      <c r="R14" s="112" t="n">
        <v>9</v>
      </c>
      <c r="S14" s="112" t="n">
        <v>6</v>
      </c>
      <c r="T14" s="112" t="n">
        <v>2</v>
      </c>
      <c r="U14" s="112" t="n">
        <v>4</v>
      </c>
      <c r="V14" s="112" t="n">
        <v>1</v>
      </c>
      <c r="W14" s="112" t="n">
        <v>9</v>
      </c>
      <c r="X14" s="112" t="n">
        <v>9</v>
      </c>
      <c r="Y14" s="112" t="n">
        <v>6</v>
      </c>
      <c r="Z14" s="112" t="n">
        <v>8</v>
      </c>
      <c r="AA14" s="112" t="n">
        <v>2</v>
      </c>
      <c r="AB14" s="112" t="n">
        <v>6</v>
      </c>
      <c r="AC14" s="113" t="n">
        <v>11</v>
      </c>
      <c r="AD14" s="113" t="n">
        <v>11</v>
      </c>
      <c r="AE14" s="113" t="n">
        <v>11</v>
      </c>
      <c r="AF14" s="113" t="n">
        <v>11</v>
      </c>
    </row>
    <row r="15" customFormat="false" ht="12.75" hidden="false" customHeight="false" outlineLevel="0" collapsed="false">
      <c r="A15" s="112" t="n">
        <v>8</v>
      </c>
      <c r="B15" s="112" t="s">
        <v>78</v>
      </c>
      <c r="C15" s="112" t="n">
        <v>160</v>
      </c>
      <c r="D15" s="112" t="s">
        <v>121</v>
      </c>
      <c r="E15" s="112" t="s">
        <v>79</v>
      </c>
      <c r="F15" s="112" t="n">
        <v>136</v>
      </c>
      <c r="G15" s="112" t="n">
        <v>3</v>
      </c>
      <c r="H15" s="112" t="n">
        <v>5</v>
      </c>
      <c r="I15" s="112" t="n">
        <v>8</v>
      </c>
      <c r="J15" s="112" t="n">
        <v>8</v>
      </c>
      <c r="K15" s="112" t="n">
        <v>5</v>
      </c>
      <c r="L15" s="113" t="n">
        <v>9</v>
      </c>
      <c r="M15" s="112" t="n">
        <v>9</v>
      </c>
      <c r="N15" s="112" t="n">
        <v>8</v>
      </c>
      <c r="O15" s="113" t="n">
        <v>12</v>
      </c>
      <c r="P15" s="112" t="n">
        <v>5</v>
      </c>
      <c r="Q15" s="112" t="n">
        <v>7</v>
      </c>
      <c r="R15" s="112" t="n">
        <v>3</v>
      </c>
      <c r="S15" s="112" t="n">
        <v>2</v>
      </c>
      <c r="T15" s="113" t="n">
        <v>10</v>
      </c>
      <c r="U15" s="112" t="n">
        <v>9</v>
      </c>
      <c r="V15" s="112" t="n">
        <v>5</v>
      </c>
      <c r="W15" s="112" t="n">
        <v>7</v>
      </c>
      <c r="X15" s="112" t="n">
        <v>6</v>
      </c>
      <c r="Y15" s="113" t="n">
        <v>10</v>
      </c>
      <c r="Z15" s="112" t="n">
        <v>7</v>
      </c>
      <c r="AA15" s="112" t="n">
        <v>8</v>
      </c>
      <c r="AB15" s="112" t="n">
        <v>7</v>
      </c>
      <c r="AC15" s="112" t="n">
        <v>4</v>
      </c>
      <c r="AD15" s="112" t="n">
        <v>7</v>
      </c>
      <c r="AE15" s="112" t="n">
        <v>7</v>
      </c>
      <c r="AF15" s="112" t="n">
        <v>6</v>
      </c>
    </row>
    <row r="16" customFormat="false" ht="12.75" hidden="false" customHeight="false" outlineLevel="0" collapsed="false">
      <c r="A16" s="112" t="n">
        <v>9</v>
      </c>
      <c r="B16" s="112" t="s">
        <v>49</v>
      </c>
      <c r="C16" s="112" t="n">
        <v>47</v>
      </c>
      <c r="D16" s="112" t="s">
        <v>121</v>
      </c>
      <c r="E16" s="112" t="s">
        <v>23</v>
      </c>
      <c r="F16" s="112" t="n">
        <v>152</v>
      </c>
      <c r="G16" s="113" t="n">
        <v>11</v>
      </c>
      <c r="H16" s="112" t="n">
        <v>4</v>
      </c>
      <c r="I16" s="112" t="n">
        <v>6</v>
      </c>
      <c r="J16" s="112" t="n">
        <v>10</v>
      </c>
      <c r="K16" s="112" t="n">
        <v>9</v>
      </c>
      <c r="L16" s="112" t="n">
        <v>6</v>
      </c>
      <c r="M16" s="112" t="n">
        <v>5</v>
      </c>
      <c r="N16" s="112" t="n">
        <v>3</v>
      </c>
      <c r="O16" s="112" t="n">
        <v>1</v>
      </c>
      <c r="P16" s="113" t="n">
        <v>12</v>
      </c>
      <c r="Q16" s="113" t="n">
        <v>12</v>
      </c>
      <c r="R16" s="113" t="n">
        <v>11</v>
      </c>
      <c r="S16" s="112" t="n">
        <v>4</v>
      </c>
      <c r="T16" s="112" t="n">
        <v>7</v>
      </c>
      <c r="U16" s="112" t="n">
        <v>10</v>
      </c>
      <c r="V16" s="112" t="n">
        <v>9</v>
      </c>
      <c r="W16" s="112" t="n">
        <v>3</v>
      </c>
      <c r="X16" s="112" t="n">
        <v>10</v>
      </c>
      <c r="Y16" s="112" t="n">
        <v>9</v>
      </c>
      <c r="Z16" s="112" t="n">
        <v>6</v>
      </c>
      <c r="AA16" s="112" t="n">
        <v>9</v>
      </c>
      <c r="AB16" s="112" t="n">
        <v>9</v>
      </c>
      <c r="AC16" s="112" t="n">
        <v>9</v>
      </c>
      <c r="AD16" s="112" t="n">
        <v>6</v>
      </c>
      <c r="AE16" s="112" t="n">
        <v>8</v>
      </c>
      <c r="AF16" s="112" t="n">
        <v>9</v>
      </c>
    </row>
    <row r="17" customFormat="false" ht="12.75" hidden="false" customHeight="false" outlineLevel="0" collapsed="false">
      <c r="A17" s="112" t="n">
        <v>10</v>
      </c>
      <c r="B17" s="112" t="s">
        <v>81</v>
      </c>
      <c r="C17" s="112" t="n">
        <v>12</v>
      </c>
      <c r="D17" s="112" t="s">
        <v>118</v>
      </c>
      <c r="E17" s="112" t="s">
        <v>23</v>
      </c>
      <c r="F17" s="112" t="n">
        <v>168</v>
      </c>
      <c r="G17" s="112" t="n">
        <v>5</v>
      </c>
      <c r="H17" s="112" t="n">
        <v>7</v>
      </c>
      <c r="I17" s="112" t="n">
        <v>10</v>
      </c>
      <c r="J17" s="113" t="n">
        <v>11</v>
      </c>
      <c r="K17" s="112" t="n">
        <v>11</v>
      </c>
      <c r="L17" s="112" t="n">
        <v>10</v>
      </c>
      <c r="M17" s="113" t="n">
        <v>12</v>
      </c>
      <c r="N17" s="113" t="n">
        <v>12</v>
      </c>
      <c r="O17" s="112" t="n">
        <v>3</v>
      </c>
      <c r="P17" s="113" t="n">
        <v>12</v>
      </c>
      <c r="Q17" s="112" t="n">
        <v>9</v>
      </c>
      <c r="R17" s="112" t="n">
        <v>8</v>
      </c>
      <c r="S17" s="112" t="n">
        <v>7</v>
      </c>
      <c r="T17" s="112" t="n">
        <v>8</v>
      </c>
      <c r="U17" s="112" t="n">
        <v>7</v>
      </c>
      <c r="V17" s="112" t="n">
        <v>6</v>
      </c>
      <c r="W17" s="112" t="n">
        <v>10</v>
      </c>
      <c r="X17" s="112" t="n">
        <v>7</v>
      </c>
      <c r="Y17" s="112" t="n">
        <v>8</v>
      </c>
      <c r="Z17" s="112" t="n">
        <v>11</v>
      </c>
      <c r="AA17" s="112" t="n">
        <v>7</v>
      </c>
      <c r="AB17" s="112" t="n">
        <v>8</v>
      </c>
      <c r="AC17" s="112" t="n">
        <v>8</v>
      </c>
      <c r="AD17" s="112" t="n">
        <v>8</v>
      </c>
      <c r="AE17" s="112" t="n">
        <v>2</v>
      </c>
      <c r="AF17" s="112" t="n">
        <v>8</v>
      </c>
    </row>
    <row r="18" customFormat="false" ht="12.75" hidden="false" customHeight="false" outlineLevel="0" collapsed="false">
      <c r="A18" s="112" t="n">
        <v>11</v>
      </c>
      <c r="B18" s="112" t="s">
        <v>70</v>
      </c>
      <c r="C18" s="112" t="n">
        <v>76</v>
      </c>
      <c r="D18" s="112" t="s">
        <v>121</v>
      </c>
      <c r="E18" s="112" t="s">
        <v>27</v>
      </c>
      <c r="F18" s="112" t="n">
        <v>223</v>
      </c>
      <c r="G18" s="112" t="n">
        <v>10</v>
      </c>
      <c r="H18" s="112" t="n">
        <v>6</v>
      </c>
      <c r="I18" s="112" t="n">
        <v>9</v>
      </c>
      <c r="J18" s="112" t="n">
        <v>9</v>
      </c>
      <c r="K18" s="112" t="n">
        <v>8</v>
      </c>
      <c r="L18" s="112" t="n">
        <v>11</v>
      </c>
      <c r="M18" s="112" t="n">
        <v>7</v>
      </c>
      <c r="N18" s="112" t="n">
        <v>9</v>
      </c>
      <c r="O18" s="112" t="n">
        <v>5</v>
      </c>
      <c r="P18" s="112" t="n">
        <v>7</v>
      </c>
      <c r="Q18" s="112" t="n">
        <v>10</v>
      </c>
      <c r="R18" s="113" t="n">
        <v>12</v>
      </c>
      <c r="S18" s="113" t="n">
        <v>12</v>
      </c>
      <c r="T18" s="113" t="n">
        <v>12</v>
      </c>
      <c r="U18" s="113" t="n">
        <v>12</v>
      </c>
      <c r="V18" s="112" t="n">
        <v>12</v>
      </c>
      <c r="W18" s="112" t="n">
        <v>12</v>
      </c>
      <c r="X18" s="112" t="n">
        <v>12</v>
      </c>
      <c r="Y18" s="112" t="n">
        <v>12</v>
      </c>
      <c r="Z18" s="112" t="n">
        <v>12</v>
      </c>
      <c r="AA18" s="112" t="n">
        <v>12</v>
      </c>
      <c r="AB18" s="112" t="n">
        <v>12</v>
      </c>
      <c r="AC18" s="112" t="n">
        <v>12</v>
      </c>
      <c r="AD18" s="112" t="n">
        <v>12</v>
      </c>
      <c r="AE18" s="112" t="n">
        <v>12</v>
      </c>
      <c r="AF18" s="112" t="n">
        <v>12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33203125" defaultRowHeight="12.75" zeroHeight="false" outlineLevelRow="0" outlineLevelCol="0"/>
  <cols>
    <col collapsed="false" customWidth="true" hidden="false" outlineLevel="0" max="1" min="1" style="0" width="75.78"/>
    <col collapsed="false" customWidth="false" hidden="false" outlineLevel="0" max="2" min="2" style="80" width="9.33"/>
    <col collapsed="false" customWidth="false" hidden="false" outlineLevel="0" max="3" min="3" style="81" width="9.33"/>
    <col collapsed="false" customWidth="true" hidden="false" outlineLevel="0" max="5" min="5" style="0" width="9.78"/>
    <col collapsed="false" customWidth="true" hidden="false" outlineLevel="0" max="6" min="6" style="0" width="5.44"/>
  </cols>
  <sheetData>
    <row r="1" customFormat="false" ht="12.75" hidden="false" customHeight="false" outlineLevel="0" collapsed="false">
      <c r="A1" s="0" t="s">
        <v>99</v>
      </c>
      <c r="B1" s="80" t="s">
        <v>100</v>
      </c>
      <c r="C1" s="81" t="s">
        <v>101</v>
      </c>
      <c r="E1" s="0" t="s">
        <v>102</v>
      </c>
      <c r="F1" s="82" t="n">
        <v>11</v>
      </c>
      <c r="I1" s="0" t="s">
        <v>103</v>
      </c>
    </row>
    <row r="2" customFormat="false" ht="12.75" hidden="false" customHeight="false" outlineLevel="0" collapsed="false">
      <c r="A2" s="83"/>
      <c r="B2" s="84"/>
      <c r="I2" s="0" t="s">
        <v>104</v>
      </c>
    </row>
    <row r="3" customFormat="false" ht="12.75" hidden="false" customHeight="false" outlineLevel="0" collapsed="false">
      <c r="A3" s="112" t="s">
        <v>22</v>
      </c>
      <c r="B3" s="77" t="n">
        <v>1</v>
      </c>
      <c r="C3" s="78" t="n">
        <f aca="false">((F$1-B3)*100)/(F$1-1)</f>
        <v>100</v>
      </c>
      <c r="I3" s="0" t="s">
        <v>105</v>
      </c>
    </row>
    <row r="4" customFormat="false" ht="12.75" hidden="false" customHeight="false" outlineLevel="0" collapsed="false">
      <c r="A4" s="112" t="s">
        <v>119</v>
      </c>
      <c r="B4" s="77" t="n">
        <v>2</v>
      </c>
      <c r="C4" s="78" t="n">
        <f aca="false">((F$1-B4)*100)/(F$1-1)</f>
        <v>90</v>
      </c>
    </row>
    <row r="5" customFormat="false" ht="12.75" hidden="false" customHeight="false" outlineLevel="0" collapsed="false">
      <c r="A5" s="112" t="s">
        <v>120</v>
      </c>
      <c r="B5" s="77" t="n">
        <v>3</v>
      </c>
      <c r="C5" s="78" t="n">
        <f aca="false">((F$1-B5)*100)/(F$1-1)</f>
        <v>80</v>
      </c>
    </row>
    <row r="6" customFormat="false" ht="12.75" hidden="false" customHeight="false" outlineLevel="0" collapsed="false">
      <c r="A6" s="112" t="s">
        <v>122</v>
      </c>
      <c r="B6" s="77" t="n">
        <v>4</v>
      </c>
      <c r="C6" s="78" t="n">
        <f aca="false">((F$1-B6)*100)/(F$1-1)</f>
        <v>70</v>
      </c>
    </row>
    <row r="7" customFormat="false" ht="12.75" hidden="false" customHeight="false" outlineLevel="0" collapsed="false">
      <c r="A7" s="112" t="s">
        <v>60</v>
      </c>
      <c r="B7" s="77" t="n">
        <v>5</v>
      </c>
      <c r="C7" s="78" t="n">
        <f aca="false">((F$1-B7)*100)/(F$1-1)</f>
        <v>60</v>
      </c>
      <c r="F7" s="88" t="s">
        <v>126</v>
      </c>
    </row>
    <row r="8" customFormat="false" ht="12.75" hidden="false" customHeight="false" outlineLevel="0" collapsed="false">
      <c r="A8" s="112" t="s">
        <v>43</v>
      </c>
      <c r="B8" s="77" t="n">
        <v>6</v>
      </c>
      <c r="C8" s="78" t="n">
        <f aca="false">((F$1-B8)*100)/(F$1-1)</f>
        <v>50</v>
      </c>
      <c r="E8" s="81"/>
    </row>
    <row r="9" customFormat="false" ht="12.75" hidden="false" customHeight="false" outlineLevel="0" collapsed="false">
      <c r="A9" s="112" t="s">
        <v>35</v>
      </c>
      <c r="B9" s="77" t="n">
        <v>7</v>
      </c>
      <c r="C9" s="78" t="n">
        <f aca="false">((F$1-B9)*100)/(F$1-1)</f>
        <v>40</v>
      </c>
    </row>
    <row r="10" customFormat="false" ht="12.75" hidden="false" customHeight="false" outlineLevel="0" collapsed="false">
      <c r="A10" s="112" t="s">
        <v>78</v>
      </c>
      <c r="B10" s="77" t="n">
        <v>8</v>
      </c>
      <c r="C10" s="78" t="n">
        <f aca="false">((F$1-B10)*100)/(F$1-1)</f>
        <v>30</v>
      </c>
    </row>
    <row r="11" customFormat="false" ht="12.75" hidden="false" customHeight="false" outlineLevel="0" collapsed="false">
      <c r="A11" s="112" t="s">
        <v>49</v>
      </c>
      <c r="B11" s="77" t="n">
        <v>9</v>
      </c>
      <c r="C11" s="78" t="n">
        <f aca="false">((F$1-B11)*100)/(F$1-1)</f>
        <v>20</v>
      </c>
    </row>
    <row r="12" customFormat="false" ht="12.75" hidden="false" customHeight="false" outlineLevel="0" collapsed="false">
      <c r="A12" s="112" t="s">
        <v>81</v>
      </c>
      <c r="B12" s="77" t="n">
        <v>10</v>
      </c>
      <c r="C12" s="78" t="n">
        <f aca="false">((F$1-B12)*100)/(F$1-1)</f>
        <v>10</v>
      </c>
    </row>
    <row r="13" customFormat="false" ht="12.75" hidden="false" customHeight="false" outlineLevel="0" collapsed="false">
      <c r="A13" s="112" t="s">
        <v>70</v>
      </c>
      <c r="B13" s="77" t="n">
        <v>11</v>
      </c>
      <c r="C13" s="78" t="n">
        <v>1</v>
      </c>
    </row>
    <row r="14" customFormat="false" ht="12.75" hidden="false" customHeight="false" outlineLevel="0" collapsed="false">
      <c r="A14" s="114"/>
      <c r="B14" s="77" t="n">
        <v>12</v>
      </c>
      <c r="C14" s="78" t="n">
        <f aca="false">((F$1-B14)*100)/(F$1-1)</f>
        <v>-10</v>
      </c>
    </row>
    <row r="15" customFormat="false" ht="12.75" hidden="false" customHeight="false" outlineLevel="0" collapsed="false">
      <c r="A15" s="92"/>
      <c r="B15" s="77" t="n">
        <v>13</v>
      </c>
      <c r="C15" s="78" t="n">
        <f aca="false">((F$1-B15)*100)/(F$1-1)</f>
        <v>-20</v>
      </c>
    </row>
    <row r="16" customFormat="false" ht="12.75" hidden="false" customHeight="false" outlineLevel="0" collapsed="false">
      <c r="A16" s="114"/>
      <c r="B16" s="77" t="n">
        <v>14</v>
      </c>
      <c r="C16" s="78" t="n">
        <f aca="false">((F$1-B16)*100)/(F$1-1)</f>
        <v>-30</v>
      </c>
    </row>
    <row r="17" customFormat="false" ht="12.75" hidden="false" customHeight="false" outlineLevel="0" collapsed="false">
      <c r="A17" s="92"/>
      <c r="B17" s="77" t="n">
        <v>15</v>
      </c>
      <c r="C17" s="78" t="n">
        <f aca="false">((F$1-B17)*100)/(F$1-1)</f>
        <v>-40</v>
      </c>
    </row>
    <row r="18" customFormat="false" ht="12.75" hidden="false" customHeight="false" outlineLevel="0" collapsed="false">
      <c r="A18" s="114"/>
      <c r="B18" s="77" t="n">
        <v>16</v>
      </c>
      <c r="C18" s="78" t="n">
        <f aca="false">((F$1-B18)*100)/(F$1-1)</f>
        <v>-50</v>
      </c>
    </row>
    <row r="19" customFormat="false" ht="12.75" hidden="false" customHeight="false" outlineLevel="0" collapsed="false">
      <c r="A19" s="92"/>
      <c r="B19" s="77" t="n">
        <v>17</v>
      </c>
      <c r="C19" s="78" t="n">
        <v>1</v>
      </c>
    </row>
    <row r="20" customFormat="false" ht="12.75" hidden="false" customHeight="false" outlineLevel="0" collapsed="false">
      <c r="A20" s="82"/>
      <c r="B20" s="77" t="n">
        <v>18</v>
      </c>
      <c r="C20" s="78" t="n">
        <f aca="false">((F$1-B20)*100)/(F$1-1)</f>
        <v>-70</v>
      </c>
    </row>
    <row r="21" customFormat="false" ht="12.75" hidden="false" customHeight="false" outlineLevel="0" collapsed="false">
      <c r="A21" s="82"/>
      <c r="B21" s="77" t="n">
        <v>19</v>
      </c>
      <c r="C21" s="78" t="n">
        <f aca="false">((F$1-B21)*100)/(F$1-1)</f>
        <v>-80</v>
      </c>
    </row>
    <row r="22" customFormat="false" ht="12.75" hidden="false" customHeight="false" outlineLevel="0" collapsed="false">
      <c r="A22" s="82"/>
      <c r="B22" s="77" t="n">
        <v>20</v>
      </c>
      <c r="C22" s="78" t="n">
        <f aca="false">((F$1-B22)*100)/(F$1-1)</f>
        <v>-90</v>
      </c>
    </row>
    <row r="23" customFormat="false" ht="12.75" hidden="false" customHeight="false" outlineLevel="0" collapsed="false">
      <c r="A23" s="82"/>
      <c r="B23" s="77" t="n">
        <v>21</v>
      </c>
      <c r="C23" s="78" t="n">
        <f aca="false">((F$1-B23)*100)/(F$1-1)</f>
        <v>-100</v>
      </c>
    </row>
    <row r="24" customFormat="false" ht="12.75" hidden="false" customHeight="false" outlineLevel="0" collapsed="false">
      <c r="A24" s="82"/>
      <c r="B24" s="77" t="n">
        <v>22</v>
      </c>
      <c r="C24" s="78" t="n">
        <f aca="false">((F$1-B24)*100)/(F$1-1)</f>
        <v>-110</v>
      </c>
    </row>
    <row r="25" customFormat="false" ht="12.75" hidden="false" customHeight="false" outlineLevel="0" collapsed="false">
      <c r="A25" s="82"/>
      <c r="B25" s="77" t="n">
        <v>23</v>
      </c>
      <c r="C25" s="78" t="n">
        <f aca="false">((F$1-B25)*100)/(F$1-1)</f>
        <v>-120</v>
      </c>
    </row>
    <row r="26" customFormat="false" ht="12.75" hidden="false" customHeight="false" outlineLevel="0" collapsed="false">
      <c r="A26" s="82"/>
      <c r="B26" s="77" t="n">
        <v>24</v>
      </c>
      <c r="C26" s="78" t="n">
        <f aca="false">((F$1-B26)*100)/(F$1-1)</f>
        <v>-130</v>
      </c>
    </row>
    <row r="27" customFormat="false" ht="12.75" hidden="false" customHeight="false" outlineLevel="0" collapsed="false">
      <c r="A27" s="82"/>
      <c r="B27" s="77" t="n">
        <v>25</v>
      </c>
      <c r="C27" s="78" t="n">
        <f aca="false">((F$1-B27)*100)/(F$1-1)</f>
        <v>-140</v>
      </c>
    </row>
    <row r="28" customFormat="false" ht="12.75" hidden="false" customHeight="false" outlineLevel="0" collapsed="false">
      <c r="A28" s="82"/>
      <c r="B28" s="77" t="n">
        <v>26</v>
      </c>
      <c r="C28" s="78" t="n">
        <f aca="false">((F$1-B28)*100)/(F$1-1)</f>
        <v>-150</v>
      </c>
    </row>
    <row r="29" customFormat="false" ht="12.75" hidden="false" customHeight="false" outlineLevel="0" collapsed="false">
      <c r="A29" s="82"/>
      <c r="B29" s="77" t="n">
        <v>27</v>
      </c>
      <c r="C29" s="78" t="n">
        <f aca="false">((F$1-B29)*100)/(F$1-1)</f>
        <v>-160</v>
      </c>
    </row>
    <row r="30" customFormat="false" ht="12.75" hidden="false" customHeight="false" outlineLevel="0" collapsed="false">
      <c r="A30" s="82"/>
      <c r="B30" s="77" t="n">
        <v>28</v>
      </c>
      <c r="C30" s="78" t="n">
        <f aca="false">((F$1-B30)*100)/(F$1-1)</f>
        <v>-170</v>
      </c>
    </row>
    <row r="31" customFormat="false" ht="12.75" hidden="false" customHeight="false" outlineLevel="0" collapsed="false">
      <c r="A31" s="82"/>
      <c r="B31" s="77" t="n">
        <v>29</v>
      </c>
      <c r="C31" s="78" t="n">
        <f aca="false">((F$1-B31)*100)/(F$1-1)</f>
        <v>-180</v>
      </c>
    </row>
    <row r="32" customFormat="false" ht="12.75" hidden="false" customHeight="false" outlineLevel="0" collapsed="false">
      <c r="A32" s="82"/>
      <c r="B32" s="77" t="n">
        <v>30</v>
      </c>
      <c r="C32" s="78" t="n">
        <f aca="false">((F$1-B32)*100)/(F$1-1)</f>
        <v>-190</v>
      </c>
    </row>
    <row r="33" customFormat="false" ht="12.75" hidden="false" customHeight="false" outlineLevel="0" collapsed="false">
      <c r="A33" s="82"/>
      <c r="B33" s="77" t="n">
        <v>31</v>
      </c>
      <c r="C33" s="78" t="n">
        <f aca="false">((F$1-B33)*100)/(F$1-1)</f>
        <v>-200</v>
      </c>
    </row>
    <row r="34" customFormat="false" ht="12.75" hidden="false" customHeight="false" outlineLevel="0" collapsed="false">
      <c r="A34" s="82"/>
      <c r="B34" s="77" t="n">
        <v>32</v>
      </c>
      <c r="C34" s="78" t="n">
        <f aca="false">((F$1-B34)*100)/(F$1-1)</f>
        <v>-210</v>
      </c>
    </row>
    <row r="35" customFormat="false" ht="12.75" hidden="false" customHeight="false" outlineLevel="0" collapsed="false">
      <c r="A35" s="82"/>
      <c r="B35" s="77" t="n">
        <v>33</v>
      </c>
      <c r="C35" s="78" t="n">
        <f aca="false">((F$1-B35)*100)/(F$1-1)</f>
        <v>-220</v>
      </c>
    </row>
    <row r="36" customFormat="false" ht="12.75" hidden="false" customHeight="false" outlineLevel="0" collapsed="false">
      <c r="A36" s="82"/>
      <c r="B36" s="77" t="n">
        <v>34</v>
      </c>
      <c r="C36" s="78" t="n">
        <f aca="false">((F$1-B36)*100)/(F$1-1)</f>
        <v>-230</v>
      </c>
    </row>
    <row r="37" customFormat="false" ht="12.75" hidden="false" customHeight="false" outlineLevel="0" collapsed="false">
      <c r="A37" s="82"/>
      <c r="B37" s="77" t="n">
        <v>35</v>
      </c>
      <c r="C37" s="78" t="n">
        <f aca="false">((F$1-B37)*100)/(F$1-1)</f>
        <v>-240</v>
      </c>
    </row>
    <row r="38" customFormat="false" ht="12.75" hidden="false" customHeight="false" outlineLevel="0" collapsed="false">
      <c r="A38" s="82"/>
      <c r="B38" s="77" t="n">
        <v>36</v>
      </c>
      <c r="C38" s="78" t="n">
        <f aca="false">((F$1-B38)*100)/(F$1-1)</f>
        <v>-250</v>
      </c>
    </row>
    <row r="39" customFormat="false" ht="12.75" hidden="false" customHeight="false" outlineLevel="0" collapsed="false">
      <c r="B39" s="91" t="n">
        <v>37</v>
      </c>
      <c r="C39" s="81" t="n">
        <f aca="false">((F$1-B39)*100)/(F$1-1)</f>
        <v>-260</v>
      </c>
    </row>
    <row r="40" customFormat="false" ht="12.75" hidden="false" customHeight="false" outlineLevel="0" collapsed="false">
      <c r="B40" s="91" t="n">
        <v>38</v>
      </c>
      <c r="C40" s="81" t="n">
        <v>1</v>
      </c>
    </row>
    <row r="41" customFormat="false" ht="12.75" hidden="false" customHeight="false" outlineLevel="0" collapsed="false">
      <c r="A41" s="92"/>
      <c r="B41" s="91"/>
    </row>
    <row r="42" customFormat="false" ht="12.75" hidden="false" customHeight="false" outlineLevel="0" collapsed="false">
      <c r="A42" s="92"/>
      <c r="B42" s="91"/>
    </row>
    <row r="43" customFormat="false" ht="12.75" hidden="false" customHeight="false" outlineLevel="0" collapsed="false">
      <c r="A43" s="92"/>
      <c r="B43" s="91"/>
    </row>
    <row r="44" customFormat="false" ht="12.75" hidden="false" customHeight="false" outlineLevel="0" collapsed="false">
      <c r="A44" s="92"/>
      <c r="B44" s="91"/>
    </row>
    <row r="45" customFormat="false" ht="12.75" hidden="false" customHeight="false" outlineLevel="0" collapsed="false">
      <c r="A45" s="92"/>
      <c r="B45" s="91"/>
    </row>
    <row r="46" customFormat="false" ht="12.75" hidden="false" customHeight="false" outlineLevel="0" collapsed="false">
      <c r="A46" s="92"/>
      <c r="B46" s="91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4" activeCellId="0" sqref="O4"/>
    </sheetView>
  </sheetViews>
  <sheetFormatPr defaultColWidth="8.75390625" defaultRowHeight="12.75" zeroHeight="false" outlineLevelRow="0" outlineLevelCol="0"/>
  <cols>
    <col collapsed="false" customWidth="true" hidden="false" outlineLevel="0" max="1" min="1" style="79" width="9.33"/>
    <col collapsed="false" customWidth="true" hidden="false" outlineLevel="0" max="2" min="2" style="0" width="19.11"/>
    <col collapsed="false" customWidth="true" hidden="false" outlineLevel="0" max="3" min="3" style="79" width="9.33"/>
    <col collapsed="false" customWidth="true" hidden="false" outlineLevel="0" max="4" min="4" style="0" width="15"/>
    <col collapsed="false" customWidth="true" hidden="false" outlineLevel="0" max="6" min="6" style="79" width="9.33"/>
    <col collapsed="false" customWidth="true" hidden="false" outlineLevel="0" max="8" min="8" style="79" width="9.33"/>
    <col collapsed="false" customWidth="true" hidden="false" outlineLevel="0" max="24" min="9" style="79" width="5.89"/>
    <col collapsed="false" customWidth="true" hidden="false" outlineLevel="0" max="31" min="25" style="0" width="5.89"/>
  </cols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"/>
    </sheetView>
  </sheetViews>
  <sheetFormatPr defaultColWidth="9.33203125" defaultRowHeight="12.75" zeroHeight="false" outlineLevelRow="0" outlineLevelCol="0"/>
  <cols>
    <col collapsed="false" customWidth="true" hidden="false" outlineLevel="0" max="1" min="1" style="0" width="75.78"/>
    <col collapsed="false" customWidth="false" hidden="false" outlineLevel="0" max="2" min="2" style="80" width="9.33"/>
    <col collapsed="false" customWidth="false" hidden="false" outlineLevel="0" max="3" min="3" style="81" width="9.33"/>
    <col collapsed="false" customWidth="true" hidden="false" outlineLevel="0" max="5" min="5" style="0" width="9.78"/>
    <col collapsed="false" customWidth="true" hidden="false" outlineLevel="0" max="6" min="6" style="0" width="5.44"/>
  </cols>
  <sheetData>
    <row r="1" customFormat="false" ht="12.75" hidden="false" customHeight="false" outlineLevel="0" collapsed="false">
      <c r="A1" s="0" t="s">
        <v>99</v>
      </c>
      <c r="B1" s="80" t="s">
        <v>100</v>
      </c>
      <c r="C1" s="81" t="s">
        <v>101</v>
      </c>
      <c r="E1" s="0" t="s">
        <v>102</v>
      </c>
      <c r="F1" s="82" t="n">
        <v>9</v>
      </c>
      <c r="I1" s="0" t="s">
        <v>103</v>
      </c>
    </row>
    <row r="2" customFormat="false" ht="12.75" hidden="false" customHeight="false" outlineLevel="0" collapsed="false">
      <c r="A2" s="83"/>
      <c r="B2" s="84"/>
      <c r="I2" s="0" t="s">
        <v>104</v>
      </c>
    </row>
    <row r="3" customFormat="false" ht="12.75" hidden="false" customHeight="false" outlineLevel="0" collapsed="false">
      <c r="A3" s="76" t="s">
        <v>19</v>
      </c>
      <c r="B3" s="77" t="n">
        <v>1</v>
      </c>
      <c r="C3" s="78" t="n">
        <f aca="false">((F$1-B3)*100)/(F$1-1)</f>
        <v>100</v>
      </c>
      <c r="I3" s="0" t="s">
        <v>105</v>
      </c>
    </row>
    <row r="4" customFormat="false" ht="12.75" hidden="false" customHeight="false" outlineLevel="0" collapsed="false">
      <c r="A4" s="76" t="s">
        <v>22</v>
      </c>
      <c r="B4" s="77" t="n">
        <v>2</v>
      </c>
      <c r="C4" s="78" t="n">
        <f aca="false">((F$1-B4)*100)/(F$1-1)</f>
        <v>87.5</v>
      </c>
    </row>
    <row r="5" customFormat="false" ht="12.75" hidden="false" customHeight="false" outlineLevel="0" collapsed="false">
      <c r="A5" s="76" t="s">
        <v>26</v>
      </c>
      <c r="B5" s="77" t="n">
        <v>3</v>
      </c>
      <c r="C5" s="78" t="n">
        <f aca="false">((F$1-B5)*100)/(F$1-1)</f>
        <v>75</v>
      </c>
    </row>
    <row r="6" customFormat="false" ht="12.75" hidden="false" customHeight="false" outlineLevel="0" collapsed="false">
      <c r="A6" s="76" t="s">
        <v>97</v>
      </c>
      <c r="B6" s="77" t="n">
        <v>4</v>
      </c>
      <c r="C6" s="78" t="n">
        <f aca="false">((F$1-B6)*100)/(F$1-1)</f>
        <v>62.5</v>
      </c>
    </row>
    <row r="7" customFormat="false" ht="12.75" hidden="false" customHeight="false" outlineLevel="0" collapsed="false">
      <c r="A7" s="76" t="s">
        <v>67</v>
      </c>
      <c r="B7" s="77" t="n">
        <v>5</v>
      </c>
      <c r="C7" s="78" t="n">
        <f aca="false">((F$1-B7)*100)/(F$1-1)</f>
        <v>50</v>
      </c>
      <c r="F7" s="88" t="s">
        <v>125</v>
      </c>
    </row>
    <row r="8" customFormat="false" ht="12.75" hidden="false" customHeight="false" outlineLevel="0" collapsed="false">
      <c r="A8" s="76" t="s">
        <v>98</v>
      </c>
      <c r="B8" s="77" t="n">
        <v>6</v>
      </c>
      <c r="C8" s="78" t="n">
        <f aca="false">((F$1-B8)*100)/(F$1-1)</f>
        <v>37.5</v>
      </c>
      <c r="E8" s="81"/>
    </row>
    <row r="9" customFormat="false" ht="12.75" hidden="false" customHeight="false" outlineLevel="0" collapsed="false">
      <c r="A9" s="76" t="s">
        <v>82</v>
      </c>
      <c r="B9" s="77" t="n">
        <v>7</v>
      </c>
      <c r="C9" s="78" t="n">
        <f aca="false">((F$1-B9)*100)/(F$1-1)</f>
        <v>25</v>
      </c>
    </row>
    <row r="10" customFormat="false" ht="12.75" hidden="false" customHeight="false" outlineLevel="0" collapsed="false">
      <c r="A10" s="76" t="s">
        <v>70</v>
      </c>
      <c r="B10" s="77" t="n">
        <v>8</v>
      </c>
      <c r="C10" s="78" t="n">
        <f aca="false">((F$1-B10)*100)/(F$1-1)</f>
        <v>12.5</v>
      </c>
    </row>
    <row r="11" customFormat="false" ht="12.75" hidden="false" customHeight="false" outlineLevel="0" collapsed="false">
      <c r="A11" s="76" t="s">
        <v>94</v>
      </c>
      <c r="B11" s="77" t="n">
        <v>9</v>
      </c>
      <c r="C11" s="78" t="n">
        <v>1</v>
      </c>
    </row>
    <row r="12" customFormat="false" ht="12.75" hidden="false" customHeight="false" outlineLevel="0" collapsed="false">
      <c r="A12" s="76"/>
      <c r="B12" s="77" t="n">
        <v>10</v>
      </c>
      <c r="C12" s="78" t="n">
        <f aca="false">((F$1-B12)*100)/(F$1-1)</f>
        <v>-12.5</v>
      </c>
    </row>
    <row r="13" customFormat="false" ht="12.75" hidden="false" customHeight="false" outlineLevel="0" collapsed="false">
      <c r="A13" s="115"/>
      <c r="B13" s="77" t="n">
        <v>11</v>
      </c>
      <c r="C13" s="78" t="n">
        <f aca="false">((F$1-B13)*100)/(F$1-1)</f>
        <v>-25</v>
      </c>
    </row>
    <row r="14" customFormat="false" ht="12.75" hidden="false" customHeight="false" outlineLevel="0" collapsed="false">
      <c r="A14" s="116"/>
      <c r="B14" s="77" t="n">
        <v>12</v>
      </c>
      <c r="C14" s="78" t="n">
        <f aca="false">((F$1-B14)*100)/(F$1-1)</f>
        <v>-37.5</v>
      </c>
    </row>
    <row r="15" customFormat="false" ht="12.75" hidden="false" customHeight="false" outlineLevel="0" collapsed="false">
      <c r="A15" s="117"/>
      <c r="B15" s="77" t="n">
        <v>13</v>
      </c>
      <c r="C15" s="78" t="n">
        <f aca="false">((F$1-B15)*100)/(F$1-1)</f>
        <v>-50</v>
      </c>
    </row>
    <row r="16" customFormat="false" ht="12.75" hidden="false" customHeight="false" outlineLevel="0" collapsed="false">
      <c r="A16" s="117"/>
      <c r="B16" s="77" t="n">
        <v>14</v>
      </c>
      <c r="C16" s="78" t="n">
        <f aca="false">((F$1-B16)*100)/(F$1-1)</f>
        <v>-62.5</v>
      </c>
    </row>
    <row r="17" customFormat="false" ht="12.75" hidden="false" customHeight="false" outlineLevel="0" collapsed="false">
      <c r="A17" s="116"/>
      <c r="B17" s="77" t="n">
        <v>15</v>
      </c>
      <c r="C17" s="78" t="n">
        <v>1</v>
      </c>
    </row>
    <row r="18" customFormat="false" ht="12.75" hidden="false" customHeight="false" outlineLevel="0" collapsed="false">
      <c r="A18" s="82"/>
      <c r="B18" s="77" t="n">
        <v>16</v>
      </c>
      <c r="C18" s="78" t="n">
        <f aca="false">((F$1-B18)*100)/(F$1-1)</f>
        <v>-87.5</v>
      </c>
    </row>
    <row r="19" customFormat="false" ht="12.75" hidden="false" customHeight="false" outlineLevel="0" collapsed="false">
      <c r="A19" s="82"/>
      <c r="B19" s="77" t="n">
        <v>17</v>
      </c>
      <c r="C19" s="78" t="n">
        <f aca="false">((F$1-B19)*100)/(F$1-1)</f>
        <v>-100</v>
      </c>
    </row>
    <row r="20" customFormat="false" ht="12.75" hidden="false" customHeight="false" outlineLevel="0" collapsed="false">
      <c r="A20" s="82"/>
      <c r="B20" s="77" t="n">
        <v>18</v>
      </c>
      <c r="C20" s="78" t="n">
        <f aca="false">((F$1-B20)*100)/(F$1-1)</f>
        <v>-112.5</v>
      </c>
    </row>
    <row r="21" customFormat="false" ht="12.75" hidden="false" customHeight="false" outlineLevel="0" collapsed="false">
      <c r="A21" s="82"/>
      <c r="B21" s="77" t="n">
        <v>19</v>
      </c>
      <c r="C21" s="78" t="n">
        <f aca="false">((F$1-B21)*100)/(F$1-1)</f>
        <v>-125</v>
      </c>
    </row>
    <row r="22" customFormat="false" ht="12.75" hidden="false" customHeight="false" outlineLevel="0" collapsed="false">
      <c r="A22" s="82"/>
      <c r="B22" s="77" t="n">
        <v>20</v>
      </c>
      <c r="C22" s="78" t="n">
        <f aca="false">((F$1-B22)*100)/(F$1-1)</f>
        <v>-137.5</v>
      </c>
    </row>
    <row r="23" customFormat="false" ht="12.75" hidden="false" customHeight="false" outlineLevel="0" collapsed="false">
      <c r="A23" s="82"/>
      <c r="B23" s="77" t="n">
        <v>21</v>
      </c>
      <c r="C23" s="78" t="n">
        <f aca="false">((F$1-B23)*100)/(F$1-1)</f>
        <v>-150</v>
      </c>
    </row>
    <row r="24" customFormat="false" ht="12.75" hidden="false" customHeight="false" outlineLevel="0" collapsed="false">
      <c r="A24" s="82"/>
      <c r="B24" s="77" t="n">
        <v>22</v>
      </c>
      <c r="C24" s="78" t="n">
        <f aca="false">((F$1-B24)*100)/(F$1-1)</f>
        <v>-162.5</v>
      </c>
    </row>
    <row r="25" customFormat="false" ht="12.75" hidden="false" customHeight="false" outlineLevel="0" collapsed="false">
      <c r="A25" s="82"/>
      <c r="B25" s="77" t="n">
        <v>23</v>
      </c>
      <c r="C25" s="78" t="n">
        <f aca="false">((F$1-B25)*100)/(F$1-1)</f>
        <v>-175</v>
      </c>
    </row>
    <row r="26" customFormat="false" ht="12.75" hidden="false" customHeight="false" outlineLevel="0" collapsed="false">
      <c r="A26" s="82"/>
      <c r="B26" s="77" t="n">
        <v>24</v>
      </c>
      <c r="C26" s="78" t="n">
        <f aca="false">((F$1-B26)*100)/(F$1-1)</f>
        <v>-187.5</v>
      </c>
    </row>
    <row r="27" customFormat="false" ht="12.75" hidden="false" customHeight="false" outlineLevel="0" collapsed="false">
      <c r="A27" s="82"/>
      <c r="B27" s="77" t="n">
        <v>25</v>
      </c>
      <c r="C27" s="78" t="n">
        <f aca="false">((F$1-B27)*100)/(F$1-1)</f>
        <v>-200</v>
      </c>
    </row>
    <row r="28" customFormat="false" ht="12.75" hidden="false" customHeight="false" outlineLevel="0" collapsed="false">
      <c r="A28" s="82"/>
      <c r="B28" s="77" t="n">
        <v>26</v>
      </c>
      <c r="C28" s="78" t="n">
        <f aca="false">((F$1-B28)*100)/(F$1-1)</f>
        <v>-212.5</v>
      </c>
    </row>
    <row r="29" customFormat="false" ht="12.75" hidden="false" customHeight="false" outlineLevel="0" collapsed="false">
      <c r="A29" s="82"/>
      <c r="B29" s="77" t="n">
        <v>27</v>
      </c>
      <c r="C29" s="78" t="n">
        <f aca="false">((F$1-B29)*100)/(F$1-1)</f>
        <v>-225</v>
      </c>
    </row>
    <row r="30" customFormat="false" ht="12.75" hidden="false" customHeight="false" outlineLevel="0" collapsed="false">
      <c r="A30" s="82"/>
      <c r="B30" s="77" t="n">
        <v>28</v>
      </c>
      <c r="C30" s="78" t="n">
        <f aca="false">((F$1-B30)*100)/(F$1-1)</f>
        <v>-237.5</v>
      </c>
    </row>
    <row r="31" customFormat="false" ht="12.75" hidden="false" customHeight="false" outlineLevel="0" collapsed="false">
      <c r="A31" s="82"/>
      <c r="B31" s="77" t="n">
        <v>29</v>
      </c>
      <c r="C31" s="78" t="n">
        <f aca="false">((F$1-B31)*100)/(F$1-1)</f>
        <v>-250</v>
      </c>
    </row>
    <row r="32" customFormat="false" ht="12.75" hidden="false" customHeight="false" outlineLevel="0" collapsed="false">
      <c r="A32" s="82"/>
      <c r="B32" s="77" t="n">
        <v>30</v>
      </c>
      <c r="C32" s="78" t="n">
        <f aca="false">((F$1-B32)*100)/(F$1-1)</f>
        <v>-262.5</v>
      </c>
    </row>
    <row r="33" customFormat="false" ht="12.75" hidden="false" customHeight="false" outlineLevel="0" collapsed="false">
      <c r="A33" s="82"/>
      <c r="B33" s="77" t="n">
        <v>31</v>
      </c>
      <c r="C33" s="78" t="n">
        <f aca="false">((F$1-B33)*100)/(F$1-1)</f>
        <v>-275</v>
      </c>
    </row>
    <row r="34" customFormat="false" ht="12.75" hidden="false" customHeight="false" outlineLevel="0" collapsed="false">
      <c r="A34" s="82"/>
      <c r="B34" s="77" t="n">
        <v>32</v>
      </c>
      <c r="C34" s="78" t="n">
        <f aca="false">((F$1-B34)*100)/(F$1-1)</f>
        <v>-287.5</v>
      </c>
    </row>
    <row r="35" customFormat="false" ht="12.75" hidden="false" customHeight="false" outlineLevel="0" collapsed="false">
      <c r="A35" s="82"/>
      <c r="B35" s="77" t="n">
        <v>33</v>
      </c>
      <c r="C35" s="78" t="n">
        <f aca="false">((F$1-B35)*100)/(F$1-1)</f>
        <v>-300</v>
      </c>
    </row>
    <row r="36" customFormat="false" ht="12.75" hidden="false" customHeight="false" outlineLevel="0" collapsed="false">
      <c r="A36" s="82"/>
      <c r="B36" s="77" t="n">
        <v>34</v>
      </c>
      <c r="C36" s="78" t="n">
        <f aca="false">((F$1-B36)*100)/(F$1-1)</f>
        <v>-312.5</v>
      </c>
    </row>
    <row r="37" customFormat="false" ht="12.75" hidden="false" customHeight="false" outlineLevel="0" collapsed="false">
      <c r="A37" s="82"/>
      <c r="B37" s="77" t="n">
        <v>35</v>
      </c>
      <c r="C37" s="78" t="n">
        <f aca="false">((F$1-B37)*100)/(F$1-1)</f>
        <v>-325</v>
      </c>
    </row>
    <row r="38" customFormat="false" ht="12.75" hidden="false" customHeight="false" outlineLevel="0" collapsed="false">
      <c r="A38" s="82"/>
      <c r="B38" s="77" t="n">
        <v>36</v>
      </c>
      <c r="C38" s="78" t="n">
        <f aca="false">((F$1-B38)*100)/(F$1-1)</f>
        <v>-337.5</v>
      </c>
    </row>
    <row r="39" customFormat="false" ht="12.75" hidden="false" customHeight="false" outlineLevel="0" collapsed="false">
      <c r="B39" s="91" t="n">
        <v>37</v>
      </c>
      <c r="C39" s="81" t="n">
        <f aca="false">((F$1-B39)*100)/(F$1-1)</f>
        <v>-350</v>
      </c>
    </row>
    <row r="40" customFormat="false" ht="12.75" hidden="false" customHeight="false" outlineLevel="0" collapsed="false">
      <c r="B40" s="91" t="n">
        <v>38</v>
      </c>
      <c r="C40" s="81" t="n">
        <v>1</v>
      </c>
    </row>
    <row r="41" customFormat="false" ht="12.75" hidden="false" customHeight="false" outlineLevel="0" collapsed="false">
      <c r="A41" s="92"/>
      <c r="B41" s="91"/>
    </row>
    <row r="42" customFormat="false" ht="12.75" hidden="false" customHeight="false" outlineLevel="0" collapsed="false">
      <c r="A42" s="92"/>
      <c r="B42" s="91"/>
    </row>
    <row r="43" customFormat="false" ht="12.75" hidden="false" customHeight="false" outlineLevel="0" collapsed="false">
      <c r="A43" s="92"/>
      <c r="B43" s="91"/>
    </row>
    <row r="44" customFormat="false" ht="12.75" hidden="false" customHeight="false" outlineLevel="0" collapsed="false">
      <c r="A44" s="92"/>
      <c r="B44" s="91"/>
    </row>
    <row r="45" customFormat="false" ht="12.75" hidden="false" customHeight="false" outlineLevel="0" collapsed="false">
      <c r="A45" s="92"/>
      <c r="B45" s="91"/>
    </row>
    <row r="46" customFormat="false" ht="12.75" hidden="false" customHeight="false" outlineLevel="0" collapsed="false">
      <c r="A46" s="92"/>
      <c r="B46" s="91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LibreOffice/24.8.3.2$Windows_X86_64 LibreOffice_project/48a6bac9e7e268aeb4c3483fcf825c94556d9f92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2018-10-04T10:36:36Z</dcterms:created>
  <dc:creator>Henry Farley</dc:creator>
  <dc:description/>
  <dc:language>en-GB</dc:language>
  <cp:lastModifiedBy/>
  <cp:lastPrinted>2024-11-07T12:34:00Z</cp:lastPrinted>
  <dcterms:modified xsi:type="dcterms:W3CDTF">2024-12-06T16:29:42Z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